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e25ca728707547a4/藝術會/202603 - 朗誦/學校邀請/"/>
    </mc:Choice>
  </mc:AlternateContent>
  <xr:revisionPtr revIDLastSave="1664" documentId="13_ncr:4000b_{FD35FBCA-8467-4FDB-AD5E-A6E52EF18EAF}" xr6:coauthVersionLast="47" xr6:coauthVersionMax="47" xr10:uidLastSave="{0F4D2022-D4C7-41AB-B524-E303A6829FFA}"/>
  <workbookProtection workbookAlgorithmName="SHA-512" workbookHashValue="TlaLvr5LTIceCvp5gQOWILWrzOwWtKY4h0GRsTVw4JALFKi4Y2qfri/1l4s200D2MFQ0MI7p0i1guHMSw6123g==" workbookSaltValue="OZffql/7VexcxplPS9Whbw==" workbookSpinCount="100000" lockStructure="1"/>
  <bookViews>
    <workbookView xWindow="-120" yWindow="-120" windowWidth="29040" windowHeight="15720" activeTab="2" xr2:uid="{00000000-000D-0000-FFFF-FFFF00000000}"/>
  </bookViews>
  <sheets>
    <sheet name="參加者資料" sheetId="1" r:id="rId1"/>
    <sheet name="(請填寫誦材表格)" sheetId="5" r:id="rId2"/>
    <sheet name="重要 - 團體報名章程" sheetId="3" r:id="rId3"/>
    <sheet name="組別" sheetId="2" state="hidden" r:id="rId4"/>
  </sheets>
  <definedNames>
    <definedName name="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 localSheetId="2">參加者資料!$H$3</definedName>
    <definedName name="_xlnm.Print_Area" localSheetId="0">參加者資料!$A:$K</definedName>
    <definedName name="_xlnm.Print_Titles" localSheetId="0">參加者資料!$12:$12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K15" i="1" s="1"/>
  <c r="G16" i="1"/>
  <c r="G17" i="1"/>
  <c r="G18" i="1"/>
  <c r="K18" i="1" s="1"/>
  <c r="K113" i="1"/>
  <c r="K112" i="1"/>
  <c r="K111" i="1"/>
  <c r="K110" i="1"/>
  <c r="K109"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7" i="1"/>
  <c r="K16" i="1"/>
  <c r="K14" i="1"/>
  <c r="G1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K108" i="1" s="1"/>
  <c r="G109" i="1"/>
  <c r="G110" i="1"/>
  <c r="G111" i="1"/>
  <c r="G112" i="1"/>
  <c r="G113" i="1"/>
  <c r="G14" i="1"/>
  <c r="G19" i="1"/>
  <c r="G20" i="1"/>
  <c r="G21" i="1"/>
  <c r="G22" i="1"/>
  <c r="G23" i="1"/>
  <c r="G24" i="1"/>
  <c r="G25" i="1"/>
  <c r="G26" i="1"/>
  <c r="G27" i="1"/>
  <c r="G28" i="1"/>
  <c r="G29" i="1"/>
  <c r="G30" i="1"/>
  <c r="G31" i="1"/>
  <c r="G32" i="1"/>
  <c r="G33" i="1"/>
  <c r="G34" i="1"/>
  <c r="G35" i="1"/>
  <c r="G36" i="1"/>
  <c r="G37" i="1"/>
  <c r="G38" i="1"/>
  <c r="G39" i="1"/>
  <c r="G40" i="1"/>
  <c r="G41" i="1"/>
  <c r="G42" i="1"/>
  <c r="G43" i="1"/>
  <c r="J9" i="1" l="1"/>
  <c r="E40" i="1" l="1"/>
  <c r="D9" i="1"/>
  <c r="D8" i="1" s="1"/>
  <c r="E20" i="1"/>
  <c r="E21" i="1"/>
  <c r="E22" i="1"/>
  <c r="E23" i="1"/>
  <c r="E24" i="1"/>
  <c r="E25" i="1"/>
  <c r="E26" i="1"/>
  <c r="E27" i="1"/>
  <c r="E28" i="1"/>
  <c r="E29" i="1"/>
  <c r="E30" i="1"/>
  <c r="E31" i="1"/>
  <c r="E32" i="1"/>
  <c r="E33" i="1"/>
  <c r="E34" i="1"/>
  <c r="E35" i="1"/>
  <c r="E36" i="1"/>
  <c r="E37" i="1"/>
  <c r="E38" i="1"/>
  <c r="E39"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6" i="1"/>
  <c r="E17" i="1"/>
  <c r="E18" i="1"/>
  <c r="E19" i="1"/>
  <c r="E15" i="1"/>
  <c r="K13" i="1" l="1"/>
</calcChain>
</file>

<file path=xl/sharedStrings.xml><?xml version="1.0" encoding="utf-8"?>
<sst xmlns="http://schemas.openxmlformats.org/spreadsheetml/2006/main" count="241" uniqueCount="127">
  <si>
    <r>
      <rPr>
        <b/>
        <sz val="14"/>
        <color theme="1"/>
        <rFont val="微軟正黑體"/>
        <family val="2"/>
      </rPr>
      <t>*為必填項目</t>
    </r>
    <r>
      <rPr>
        <sz val="14"/>
        <color theme="1"/>
        <rFont val="微軟正黑體"/>
        <family val="2"/>
        <charset val="136"/>
      </rPr>
      <t xml:space="preserve">
完成後，請將此報名表格電郵至admin@hkccaa.org</t>
    </r>
    <phoneticPr fontId="1" type="noConversion"/>
  </si>
  <si>
    <r>
      <t xml:space="preserve">指導學校/團體/老師名稱 :
</t>
    </r>
    <r>
      <rPr>
        <b/>
        <sz val="12"/>
        <color rgb="FF000000"/>
        <rFont val="微軟正黑體"/>
        <family val="2"/>
        <charset val="136"/>
      </rPr>
      <t>(此名稱將會公佈在團體得獎名單中，如獲獎亦會刻/印在得獎獎座及證書內，敬請小心填寫)</t>
    </r>
    <phoneticPr fontId="1" type="noConversion"/>
  </si>
  <si>
    <t>*學校/團體中文名稱：</t>
    <phoneticPr fontId="1" type="noConversion"/>
  </si>
  <si>
    <r>
      <t>*學校/團體英文名稱</t>
    </r>
    <r>
      <rPr>
        <b/>
        <sz val="11"/>
        <color rgb="FF000000"/>
        <rFont val="微軟正黑體"/>
        <family val="2"/>
        <charset val="136"/>
      </rPr>
      <t xml:space="preserve"> ：</t>
    </r>
    <phoneticPr fontId="1" type="noConversion"/>
  </si>
  <si>
    <t xml:space="preserve">*聯絡人姓名 : </t>
    <phoneticPr fontId="1" type="noConversion"/>
  </si>
  <si>
    <t>*聯絡電郵：</t>
    <phoneticPr fontId="1" type="noConversion"/>
  </si>
  <si>
    <t xml:space="preserve">*聯絡人電話 : </t>
    <phoneticPr fontId="1" type="noConversion"/>
  </si>
  <si>
    <t>WhatsApp (如有)：</t>
    <phoneticPr fontId="1" type="noConversion"/>
  </si>
  <si>
    <t>備註 :</t>
    <phoneticPr fontId="1" type="noConversion"/>
  </si>
  <si>
    <t xml:space="preserve"> 如有查詢請致電: 2350 3338</t>
    <phoneticPr fontId="1" type="noConversion"/>
  </si>
  <si>
    <t xml:space="preserve"> </t>
    <phoneticPr fontId="1" type="noConversion"/>
  </si>
  <si>
    <t>總參賽人數 : (自動計算)</t>
    <phoneticPr fontId="1" type="noConversion"/>
  </si>
  <si>
    <t>費用總計 : (自動計算)</t>
    <phoneticPr fontId="1" type="noConversion"/>
  </si>
  <si>
    <r>
      <t>參賽者名單</t>
    </r>
    <r>
      <rPr>
        <sz val="15"/>
        <rFont val="微軟正黑體"/>
        <family val="2"/>
      </rPr>
      <t xml:space="preserve"> (中英文全名將列印在證書上，</t>
    </r>
    <r>
      <rPr>
        <b/>
        <u/>
        <sz val="15"/>
        <color rgb="FFC00000"/>
        <rFont val="微軟正黑體"/>
        <family val="2"/>
      </rPr>
      <t>必須與證件相符</t>
    </r>
    <r>
      <rPr>
        <sz val="15"/>
        <rFont val="微軟正黑體"/>
        <family val="2"/>
      </rPr>
      <t>)</t>
    </r>
    <phoneticPr fontId="1" type="noConversion"/>
  </si>
  <si>
    <t>敬請小心核對報名表格內所有資料；
截止日後，如需更改任何資料，將收取$65行政費用。</t>
    <phoneticPr fontId="1" type="noConversion"/>
  </si>
  <si>
    <t>參賽者姓名(中文)</t>
    <phoneticPr fontId="1" type="noConversion"/>
  </si>
  <si>
    <r>
      <rPr>
        <b/>
        <sz val="11"/>
        <color rgb="FF000000"/>
        <rFont val="微軟正黑體"/>
        <family val="2"/>
        <charset val="136"/>
      </rPr>
      <t>參賽者姓名(English Name)</t>
    </r>
    <r>
      <rPr>
        <b/>
        <sz val="10"/>
        <color indexed="8"/>
        <rFont val="微軟正黑體"/>
        <family val="2"/>
        <charset val="136"/>
      </rPr>
      <t xml:space="preserve">
(英文全名</t>
    </r>
    <r>
      <rPr>
        <b/>
        <u/>
        <sz val="10"/>
        <color rgb="FF000000"/>
        <rFont val="微軟正黑體"/>
        <family val="2"/>
        <charset val="136"/>
      </rPr>
      <t>必須填寫</t>
    </r>
    <r>
      <rPr>
        <b/>
        <sz val="10"/>
        <color indexed="8"/>
        <rFont val="微軟正黑體"/>
        <family val="2"/>
        <charset val="136"/>
      </rPr>
      <t>)</t>
    </r>
    <phoneticPr fontId="1" type="noConversion"/>
  </si>
  <si>
    <t>級別</t>
    <phoneticPr fontId="1" type="noConversion"/>
  </si>
  <si>
    <t>參賽組別</t>
    <phoneticPr fontId="1" type="noConversion"/>
  </si>
  <si>
    <t>參賽語言數目</t>
    <phoneticPr fontId="1" type="noConversion"/>
  </si>
  <si>
    <t>誦材題目1 (如已選定)</t>
    <phoneticPr fontId="1" type="noConversion"/>
  </si>
  <si>
    <t>誦材題目2 (如已選定)</t>
    <phoneticPr fontId="1" type="noConversion"/>
  </si>
  <si>
    <t>誦材題目3 (如已選定)</t>
    <phoneticPr fontId="1" type="noConversion"/>
  </si>
  <si>
    <t>費用小計 (HK$)</t>
    <phoneticPr fontId="1" type="noConversion"/>
  </si>
  <si>
    <t>e.g.</t>
    <phoneticPr fontId="1" type="noConversion"/>
  </si>
  <si>
    <r>
      <t xml:space="preserve"> 陳大文 </t>
    </r>
    <r>
      <rPr>
        <b/>
        <i/>
        <sz val="10"/>
        <rFont val="微軟正黑體"/>
        <family val="2"/>
        <charset val="136"/>
      </rPr>
      <t>(例子1)</t>
    </r>
    <phoneticPr fontId="1" type="noConversion"/>
  </si>
  <si>
    <r>
      <t xml:space="preserve">Chan Tai Man </t>
    </r>
    <r>
      <rPr>
        <b/>
        <i/>
        <sz val="10"/>
        <rFont val="微軟正黑體"/>
        <family val="2"/>
        <charset val="136"/>
      </rPr>
      <t>(Example 1)</t>
    </r>
    <phoneticPr fontId="1" type="noConversion"/>
  </si>
  <si>
    <t>P2</t>
    <phoneticPr fontId="1" type="noConversion"/>
  </si>
  <si>
    <t>小學組初級組(P1-P2)</t>
    <phoneticPr fontId="1" type="noConversion"/>
  </si>
  <si>
    <t>My Baby Brother's Secrets</t>
    <phoneticPr fontId="1" type="noConversion"/>
  </si>
  <si>
    <t>雨</t>
    <phoneticPr fontId="1" type="noConversion"/>
  </si>
  <si>
    <t>沙灘</t>
    <phoneticPr fontId="1" type="noConversion"/>
  </si>
  <si>
    <r>
      <t xml:space="preserve"> 陳小文 </t>
    </r>
    <r>
      <rPr>
        <b/>
        <i/>
        <sz val="10"/>
        <rFont val="微軟正黑體"/>
        <family val="2"/>
        <charset val="136"/>
      </rPr>
      <t>(例子2)</t>
    </r>
    <phoneticPr fontId="1" type="noConversion"/>
  </si>
  <si>
    <r>
      <t xml:space="preserve">Chan Siu Man </t>
    </r>
    <r>
      <rPr>
        <b/>
        <i/>
        <sz val="10"/>
        <rFont val="微軟正黑體"/>
        <family val="2"/>
        <charset val="136"/>
      </rPr>
      <t>(Example 2)</t>
    </r>
    <phoneticPr fontId="1" type="noConversion"/>
  </si>
  <si>
    <t>K3</t>
    <phoneticPr fontId="1" type="noConversion"/>
  </si>
  <si>
    <t>幼稚園K3組</t>
    <phoneticPr fontId="1" type="noConversion"/>
  </si>
  <si>
    <t>A Happy Child</t>
    <phoneticPr fontId="1" type="noConversion"/>
  </si>
  <si>
    <t>小種子</t>
    <phoneticPr fontId="1" type="noConversion"/>
  </si>
  <si>
    <t>/</t>
    <phoneticPr fontId="1" type="noConversion"/>
  </si>
  <si>
    <r>
      <t>團體必須使用下列表格整理參賽者之表演誦材</t>
    </r>
    <r>
      <rPr>
        <b/>
        <sz val="11"/>
        <rFont val="微軟正黑體"/>
        <family val="2"/>
      </rPr>
      <t>(如參賽者參加多於一項, 請參考以下例子填寫)</t>
    </r>
    <r>
      <rPr>
        <b/>
        <sz val="14"/>
        <rFont val="微軟正黑體"/>
        <family val="2"/>
        <charset val="136"/>
      </rPr>
      <t>。</t>
    </r>
    <phoneticPr fontId="1" type="noConversion"/>
  </si>
  <si>
    <r>
      <t>*敬請留意，現場表演/參賽影片限時均為</t>
    </r>
    <r>
      <rPr>
        <sz val="12"/>
        <color rgb="FFFF0000"/>
        <rFont val="Microsoft JhengHei"/>
        <family val="2"/>
      </rPr>
      <t>三分鐘內</t>
    </r>
    <r>
      <rPr>
        <sz val="12"/>
        <rFont val="Microsoft JhengHei"/>
        <family val="2"/>
      </rPr>
      <t>。</t>
    </r>
    <phoneticPr fontId="1" type="noConversion"/>
  </si>
  <si>
    <t>參賽者姓名(英文)</t>
    <phoneticPr fontId="1" type="noConversion"/>
  </si>
  <si>
    <t>參賽語言</t>
    <phoneticPr fontId="1" type="noConversion"/>
  </si>
  <si>
    <t>誦材題目</t>
    <phoneticPr fontId="1" type="noConversion"/>
  </si>
  <si>
    <t>作者</t>
    <phoneticPr fontId="1" type="noConversion"/>
  </si>
  <si>
    <t>誦材內文</t>
    <phoneticPr fontId="1" type="noConversion"/>
  </si>
  <si>
    <t>(e.g.) Chan Siu Man</t>
    <phoneticPr fontId="1" type="noConversion"/>
  </si>
  <si>
    <t xml:space="preserve"> K3</t>
    <phoneticPr fontId="1" type="noConversion"/>
  </si>
  <si>
    <t>英文</t>
    <phoneticPr fontId="1" type="noConversion"/>
  </si>
  <si>
    <t>William Henry Davies</t>
    <phoneticPr fontId="1" type="noConversion"/>
  </si>
  <si>
    <t xml:space="preserve">My house is red - a little house; A happy child am I:
I laugh and play the whole day long, I hardly ever cry.
I have a tree, a green, green tree, To shade me from the sun;
And under it I ofter sit, When all my play is done. </t>
    <phoneticPr fontId="1" type="noConversion"/>
  </si>
  <si>
    <t>粵語</t>
    <phoneticPr fontId="1" type="noConversion"/>
  </si>
  <si>
    <t>小小的船</t>
    <phoneticPr fontId="1" type="noConversion"/>
  </si>
  <si>
    <t>葉聖陶</t>
    <phoneticPr fontId="1" type="noConversion"/>
  </si>
  <si>
    <t>彎彎的月兒 小小的船，
小小的船兒兩頭尖，
我在小小的船裡坐，
只看見，閃閃的星星 藍藍的天。</t>
    <phoneticPr fontId="1" type="noConversion"/>
  </si>
  <si>
    <t>更多詳情可瀏覽以下網頁:</t>
    <phoneticPr fontId="1" type="noConversion"/>
  </si>
  <si>
    <t>團體參賽資格</t>
    <phoneticPr fontId="1" type="noConversion"/>
  </si>
  <si>
    <t xml:space="preserve"> •  團體參賽人數達5人或以上，方可以團體名義報名角逐「優質文化教育團體獎」，當中可由不同年齡組別的學生代表出賽。</t>
    <phoneticPr fontId="1" type="noConversion"/>
  </si>
  <si>
    <t xml:space="preserve"> •  如參賽人數不足5人，參加者依然可享團體優惠價參加個人賽，請聯絡本會查詢 (參賽人數不足5人將未能角逐「優質文化教育團體獎」)。</t>
    <phoneticPr fontId="1" type="noConversion"/>
  </si>
  <si>
    <t xml:space="preserve"> •  如以個人形式報名，可填寫老師或家長的電話及電郵，所有比賽資料及領獎詳情只會向該聯絡人發放。</t>
    <phoneticPr fontId="1" type="noConversion"/>
  </si>
  <si>
    <t>1. 報名費用：</t>
    <phoneticPr fontId="1" type="noConversion"/>
  </si>
  <si>
    <r>
      <t>使用此報名表格之</t>
    </r>
    <r>
      <rPr>
        <b/>
        <sz val="12"/>
        <color rgb="FFFF0000"/>
        <rFont val="Microsoft JhengHei UI"/>
        <family val="2"/>
        <charset val="136"/>
      </rPr>
      <t>團體報名人數必須5人或以上</t>
    </r>
    <r>
      <rPr>
        <b/>
        <sz val="12"/>
        <rFont val="Microsoft JhengHei UI"/>
        <family val="2"/>
        <charset val="136"/>
      </rPr>
      <t>，不足5人請按以下連結使用網上方式報名 (網上報名時可填寫老師或家長的電話及電郵，所有比賽資料及領獎詳情只會向該聯絡人發放)。</t>
    </r>
    <phoneticPr fontId="1" type="noConversion"/>
  </si>
  <si>
    <t>https://www.hkccaa.org/hkspeechapplicationform</t>
  </si>
  <si>
    <t>4. 注意事項：</t>
    <phoneticPr fontId="1" type="noConversion"/>
  </si>
  <si>
    <r>
      <t>3.</t>
    </r>
    <r>
      <rPr>
        <sz val="12"/>
        <color rgb="FFFF0000"/>
        <rFont val="Microsoft JhengHei UI"/>
        <family val="2"/>
        <charset val="136"/>
      </rPr>
      <t xml:space="preserve"> </t>
    </r>
    <r>
      <rPr>
        <sz val="12"/>
        <color rgb="FFC00000"/>
        <rFont val="Microsoft JhengHei UI"/>
        <family val="2"/>
        <charset val="136"/>
      </rPr>
      <t>凡經團體以此報名表報名之參賽者，所有比賽資料及領獎詳情將直接發放至所屬之團體，不會另行通知家長，學校/團體須自行通知學生，敬請留意。</t>
    </r>
    <phoneticPr fontId="1" type="noConversion"/>
  </si>
  <si>
    <r>
      <t>4.</t>
    </r>
    <r>
      <rPr>
        <b/>
        <sz val="12"/>
        <color rgb="FFC00000"/>
        <rFont val="Microsoft JhengHei UI"/>
        <family val="2"/>
        <charset val="136"/>
      </rPr>
      <t xml:space="preserve"> 團體代表需整合所有參賽者誦材</t>
    </r>
    <r>
      <rPr>
        <sz val="12"/>
        <rFont val="Microsoft JhengHei UI"/>
        <family val="2"/>
        <charset val="136"/>
      </rPr>
      <t>(即填寫報名表格內的第二頁)。</t>
    </r>
    <phoneticPr fontId="1" type="noConversion"/>
  </si>
  <si>
    <t xml:space="preserve">     a.	 上載檔案至團體或團體代表的Google Drive (上載後請分享連結予本會)</t>
    <phoneticPr fontId="1" type="noConversion"/>
  </si>
  <si>
    <t xml:space="preserve">     b.	 經WhatsApp提交</t>
    <phoneticPr fontId="1" type="noConversion"/>
  </si>
  <si>
    <t>5. 其他章程及細則︰</t>
    <phoneticPr fontId="1" type="noConversion"/>
  </si>
  <si>
    <r>
      <t>2.</t>
    </r>
    <r>
      <rPr>
        <sz val="7"/>
        <rFont val="微軟正黑體"/>
        <family val="2"/>
        <charset val="136"/>
      </rPr>
      <t> </t>
    </r>
    <r>
      <rPr>
        <sz val="12"/>
        <rFont val="微軟正黑體"/>
        <family val="2"/>
        <charset val="136"/>
      </rPr>
      <t>請詳閱比賽章程及規則，一經報名，參賽者或其家長即表示同意並遵守比賽章程、規則及大會之安排。</t>
    </r>
    <phoneticPr fontId="1" type="noConversion"/>
  </si>
  <si>
    <t>3. 參賽者必須報符合本會設定資格及參加組別，亦必須遵守大會規則，如有違規者，本會有權取消任何參賽者資格。</t>
    <phoneticPr fontId="1" type="noConversion"/>
  </si>
  <si>
    <t>5. 一經報名，所有參賽費用一律不獲發還。</t>
    <phoneticPr fontId="1" type="noConversion"/>
  </si>
  <si>
    <t>組別</t>
    <phoneticPr fontId="1" type="noConversion"/>
  </si>
  <si>
    <t>K1</t>
    <phoneticPr fontId="1" type="noConversion"/>
  </si>
  <si>
    <t>幼稚園K1組</t>
    <phoneticPr fontId="1" type="noConversion"/>
  </si>
  <si>
    <t>K2</t>
    <phoneticPr fontId="1" type="noConversion"/>
  </si>
  <si>
    <t>幼稚園K2組</t>
    <phoneticPr fontId="1" type="noConversion"/>
  </si>
  <si>
    <t>P1</t>
    <phoneticPr fontId="1" type="noConversion"/>
  </si>
  <si>
    <t>小學初級組(P1-P2)</t>
    <phoneticPr fontId="1" type="noConversion"/>
  </si>
  <si>
    <t>P2</t>
  </si>
  <si>
    <t>P3</t>
  </si>
  <si>
    <t>小學中級組(P3-P4)</t>
    <phoneticPr fontId="1" type="noConversion"/>
  </si>
  <si>
    <t>P4</t>
  </si>
  <si>
    <t>P5</t>
  </si>
  <si>
    <t>小學高級組(P5-P6)</t>
    <phoneticPr fontId="1" type="noConversion"/>
  </si>
  <si>
    <t>P6</t>
  </si>
  <si>
    <t>S1</t>
    <phoneticPr fontId="1" type="noConversion"/>
  </si>
  <si>
    <t>S2</t>
    <phoneticPr fontId="1" type="noConversion"/>
  </si>
  <si>
    <t>S3</t>
    <phoneticPr fontId="1" type="noConversion"/>
  </si>
  <si>
    <t>S4</t>
    <phoneticPr fontId="1" type="noConversion"/>
  </si>
  <si>
    <t>S5</t>
    <phoneticPr fontId="1" type="noConversion"/>
  </si>
  <si>
    <t>不符合參賽資格</t>
    <phoneticPr fontId="1" type="noConversion"/>
  </si>
  <si>
    <t>S6</t>
    <phoneticPr fontId="1" type="noConversion"/>
  </si>
  <si>
    <t>香港兒童朗誦公開賽2026 - 學校/團體報名重要資訊</t>
    <phoneticPr fontId="1" type="noConversion"/>
  </si>
  <si>
    <t>https://www.hkccaa.org/hkjsc2026</t>
    <phoneticPr fontId="1" type="noConversion"/>
  </si>
  <si>
    <t>5.	 提交誦材之途徑(請提供誦材給本會以便評判進行評分)：</t>
    <phoneticPr fontId="1" type="noConversion"/>
  </si>
  <si>
    <t>6. 遞交報名表代表學校/團體負責人、所有學生及其家長均詳閱比賽章程及同意遵守有關內容及條款，比賽章程請瀏覽：www.hkccaa.org。</t>
    <phoneticPr fontId="1" type="noConversion"/>
  </si>
  <si>
    <r>
      <t>1.</t>
    </r>
    <r>
      <rPr>
        <sz val="7"/>
        <rFont val="微軟正黑體"/>
        <family val="2"/>
        <charset val="136"/>
      </rPr>
      <t xml:space="preserve"> </t>
    </r>
    <r>
      <rPr>
        <sz val="12"/>
        <rFont val="微軟正黑體"/>
        <family val="2"/>
        <charset val="136"/>
      </rPr>
      <t>參賽者凡報名參賽，即表示同意本會將參賽過程的相片及影片用於與本會有關的推廣活動，包括但不限於網站、社交平台、刊物及公開播放等，並無需徵求參賽者同意及支付任何費用，並保留採用作品之最終決定權。</t>
    </r>
    <phoneticPr fontId="1" type="noConversion"/>
  </si>
  <si>
    <r>
      <t xml:space="preserve">香港兒童朗誦公開賽2026 </t>
    </r>
    <r>
      <rPr>
        <b/>
        <sz val="12"/>
        <rFont val="微軟正黑體"/>
        <family val="2"/>
        <charset val="136"/>
      </rPr>
      <t>(比賽誦材表格)</t>
    </r>
    <phoneticPr fontId="1" type="noConversion"/>
  </si>
  <si>
    <r>
      <rPr>
        <b/>
        <sz val="16"/>
        <color indexed="8"/>
        <rFont val="微軟正黑體"/>
        <family val="2"/>
        <charset val="136"/>
      </rPr>
      <t>香港兒童朗誦公開賽2026</t>
    </r>
    <r>
      <rPr>
        <sz val="16"/>
        <color indexed="8"/>
        <rFont val="微軟正黑體"/>
        <family val="2"/>
        <charset val="136"/>
      </rPr>
      <t xml:space="preserve"> </t>
    </r>
    <r>
      <rPr>
        <sz val="16"/>
        <color rgb="FFC00000"/>
        <rFont val="微軟正黑體"/>
        <family val="2"/>
        <charset val="136"/>
      </rPr>
      <t>(5人以上團體報名表格)</t>
    </r>
    <phoneticPr fontId="1" type="noConversion"/>
  </si>
  <si>
    <t xml:space="preserve">粵語 </t>
    <phoneticPr fontId="1" type="noConversion"/>
  </si>
  <si>
    <t>普通話</t>
    <phoneticPr fontId="1" type="noConversion"/>
  </si>
  <si>
    <t>英語 + 粵語</t>
  </si>
  <si>
    <t>英語 + 粵語</t>
    <phoneticPr fontId="1" type="noConversion"/>
  </si>
  <si>
    <t>英語 + 普通話</t>
    <phoneticPr fontId="1" type="noConversion"/>
  </si>
  <si>
    <t>粵語 + 普通話</t>
    <phoneticPr fontId="1" type="noConversion"/>
  </si>
  <si>
    <t>英語 + 粵語 + 普通話</t>
    <phoneticPr fontId="1" type="noConversion"/>
  </si>
  <si>
    <t>參賽語言項目</t>
    <phoneticPr fontId="1" type="noConversion"/>
  </si>
  <si>
    <r>
      <t xml:space="preserve">參賽語言項目
</t>
    </r>
    <r>
      <rPr>
        <b/>
        <sz val="10"/>
        <color theme="5"/>
        <rFont val="微軟正黑體"/>
        <family val="2"/>
      </rPr>
      <t>(可參加多於一項)</t>
    </r>
    <phoneticPr fontId="1" type="noConversion"/>
  </si>
  <si>
    <t>請選擇參賽語言項目</t>
  </si>
  <si>
    <t>請選擇參賽語言項目</t>
    <phoneticPr fontId="1" type="noConversion"/>
  </si>
  <si>
    <t>英語 + 粵語 + 普通話</t>
    <phoneticPr fontId="1" type="noConversion"/>
  </si>
  <si>
    <r>
      <t>完成表格後，請將此報名表格電郵至admin@hkccaa.org 【敬請以電子檔形式提交報名表，</t>
    </r>
    <r>
      <rPr>
        <sz val="14"/>
        <color rgb="FFFF0000"/>
        <rFont val="Microsoft JhengHei UI"/>
        <family val="2"/>
      </rPr>
      <t>手寫表格恕不受理</t>
    </r>
    <r>
      <rPr>
        <sz val="14"/>
        <rFont val="Microsoft JhengHei UI"/>
        <family val="2"/>
        <charset val="136"/>
      </rPr>
      <t>】
(團體須於</t>
    </r>
    <r>
      <rPr>
        <b/>
        <sz val="14"/>
        <color rgb="FFC00000"/>
        <rFont val="Microsoft JhengHei UI"/>
        <family val="2"/>
      </rPr>
      <t>2026年</t>
    </r>
    <r>
      <rPr>
        <b/>
        <sz val="14"/>
        <color rgb="FFC00000"/>
        <rFont val="Microsoft JhengHei UI"/>
        <family val="2"/>
        <charset val="136"/>
      </rPr>
      <t>2月12日前</t>
    </r>
    <r>
      <rPr>
        <sz val="14"/>
        <rFont val="Microsoft JhengHei UI"/>
        <family val="2"/>
        <charset val="136"/>
      </rPr>
      <t>報名及繳付報名費)</t>
    </r>
    <phoneticPr fontId="1" type="noConversion"/>
  </si>
  <si>
    <t>2. 競逐團體獎項</t>
    <phoneticPr fontId="1" type="noConversion"/>
  </si>
  <si>
    <t>3. 報名及付款方式：</t>
    <phoneticPr fontId="1" type="noConversion"/>
  </si>
  <si>
    <t>填妥此表格後，請電郵此報名表至 admin@hkccaa.org (恕不接受手寫表格)</t>
    <phoneticPr fontId="1" type="noConversion"/>
  </si>
  <si>
    <r>
      <rPr>
        <sz val="12"/>
        <color rgb="FFFF0000"/>
        <rFont val="Microsoft JhengHei UI"/>
        <family val="2"/>
      </rPr>
      <t xml:space="preserve">     請注意：</t>
    </r>
    <r>
      <rPr>
        <sz val="12"/>
        <rFont val="Microsoft JhengHei UI"/>
        <family val="2"/>
        <charset val="136"/>
      </rPr>
      <t>凡使用團體形式報名，</t>
    </r>
    <r>
      <rPr>
        <b/>
        <sz val="12"/>
        <color rgb="FF0070C0"/>
        <rFont val="Microsoft JhengHei UI"/>
        <family val="2"/>
        <charset val="136"/>
      </rPr>
      <t>所有比賽資料及詳情只會以團體名單形式直接發送給學校/團體負責人，不會個別通知家長或學生</t>
    </r>
    <r>
      <rPr>
        <sz val="12"/>
        <rFont val="Microsoft JhengHei UI"/>
        <family val="2"/>
        <charset val="136"/>
      </rPr>
      <t>，負責人須自行通知參賽者。</t>
    </r>
    <phoneticPr fontId="1" type="noConversion"/>
  </si>
  <si>
    <t xml:space="preserve"> • 未足5人的團體只須提供學校証明或商業登記，參加者依然可享團體優惠參加個人賽。(惟未能角逐團體獎項)</t>
    <phoneticPr fontId="1" type="noConversion"/>
  </si>
  <si>
    <t>競逐團體獎項之團體，最少參賽人數為5人，得獎名單將列出所屬團體。</t>
    <phoneticPr fontId="1" type="noConversion"/>
  </si>
  <si>
    <r>
      <rPr>
        <b/>
        <sz val="12"/>
        <color rgb="FF000000"/>
        <rFont val="Microsoft JhengHei UI"/>
        <family val="2"/>
        <charset val="136"/>
      </rPr>
      <t>​​團體付款方式：</t>
    </r>
    <r>
      <rPr>
        <sz val="12"/>
        <color rgb="FF000000"/>
        <rFont val="Microsoft JhengHei UI"/>
        <family val="2"/>
        <charset val="136"/>
      </rPr>
      <t xml:space="preserve">
1. 使用Payme/銀行櫃員機/轉數快/支付寶付款，繳付後請截圖紀錄或拍照；並以WhatsApp通知本會。如不能提供截圖、銀行收據或入數紙恕不受理。
香港地區銀行帳戶
銀行帳戶名稱: Child Education Limited
恒生銀行帳號: 796-116481-883 或 匯豐銀行帳號: 456-777333-838 (匯豐銀行櫃員機顯示: CELT *A HKCMA)
澳門地區銀行帳戶
銀行帳戶名稱: 快樂童行有限公司 (Happy Child Adventure Limited)
中國銀行帳號: 183800000116096 
轉數快              繳費電話號碼：66773194
        Payme                                    Alipay
2. 	以郵寄支票繳費 (請以信封/文件夾入好劃線支票連同參賽作品寄回)。
支票抬頭:【Child Education Limited】 (支票背面請寫明團體名稱)
郵寄/速遞地址：新蒲崗大有街3號萬迪廣場23樓H室 - 香港兒童文化藝術協會收，信封面請註明「香港兒童朗誦公開賽2025」及團體名稱。
</t>
    </r>
    <r>
      <rPr>
        <b/>
        <sz val="12"/>
        <color rgb="FF000000"/>
        <rFont val="Microsoft JhengHei UI"/>
        <family val="2"/>
      </rPr>
      <t>報名費用須於截止日</t>
    </r>
    <r>
      <rPr>
        <b/>
        <sz val="12"/>
        <color rgb="FFC00000"/>
        <rFont val="Microsoft JhengHei UI"/>
        <family val="2"/>
      </rPr>
      <t>(2026年2月12日)</t>
    </r>
    <r>
      <rPr>
        <b/>
        <sz val="12"/>
        <color rgb="FF000000"/>
        <rFont val="Microsoft JhengHei UI"/>
        <family val="2"/>
      </rPr>
      <t>或以前繳付。</t>
    </r>
    <phoneticPr fontId="1" type="noConversion"/>
  </si>
  <si>
    <t>2. 團體必須核實學生之參賽年級及組別，如有發現不符合參賽組別資格，將被取消參賽及得獎資格，所有已繳交之費用亦不會退還。</t>
    <phoneticPr fontId="1" type="noConversion"/>
  </si>
  <si>
    <r>
      <t>1. 老師請確保學校/團體之中英文名稱及學生之中英文姓名、年齡、組別正確無誤，此資料將會於印製證書或獎座(如有)。</t>
    </r>
    <r>
      <rPr>
        <b/>
        <sz val="12"/>
        <color rgb="FFC00000"/>
        <rFont val="Microsoft JhengHei UI"/>
        <family val="2"/>
      </rPr>
      <t>如於報名截止日後更改，將收取行政費港幣65元。</t>
    </r>
    <phoneticPr fontId="1" type="noConversion"/>
  </si>
  <si>
    <r>
      <t xml:space="preserve"> • 所有經團體報名之參加者，可享學校/團體優惠，</t>
    </r>
    <r>
      <rPr>
        <b/>
        <sz val="12"/>
        <color rgb="FFC00000"/>
        <rFont val="Microsoft JhengHei UI"/>
        <family val="2"/>
        <charset val="136"/>
      </rPr>
      <t>每項語言參賽費用為港幣240元</t>
    </r>
    <r>
      <rPr>
        <sz val="12"/>
        <rFont val="Microsoft JhengHei UI"/>
        <family val="2"/>
        <charset val="136"/>
      </rPr>
      <t>。(原價港幣300元)</t>
    </r>
    <phoneticPr fontId="1" type="noConversion"/>
  </si>
  <si>
    <t>更新日期︰28/11/2025</t>
    <phoneticPr fontId="1" type="noConversion"/>
  </si>
  <si>
    <r>
      <rPr>
        <sz val="12"/>
        <rFont val="Microsoft JhengHei UI"/>
        <family val="2"/>
      </rPr>
      <t>4</t>
    </r>
    <r>
      <rPr>
        <sz val="12"/>
        <color rgb="FFC00000"/>
        <rFont val="Microsoft JhengHei UI"/>
        <family val="2"/>
        <charset val="2"/>
      </rPr>
      <t>.</t>
    </r>
    <r>
      <rPr>
        <sz val="7"/>
        <rFont val="微軟正黑體"/>
        <family val="2"/>
        <charset val="136"/>
      </rPr>
      <t xml:space="preserve">  </t>
    </r>
    <r>
      <rPr>
        <sz val="12"/>
        <rFont val="微軟正黑體"/>
        <family val="2"/>
        <charset val="136"/>
      </rPr>
      <t>本會及比賽評判所作出之決定為最終依歸，任何人不得異議，是次比賽亦不設任何上訴機制。</t>
    </r>
    <phoneticPr fontId="1" type="noConversion"/>
  </si>
  <si>
    <t>報名截止日 ：2026年2月12日 (報名費用須於截止日或以前繳付)
敬請以電子檔形式提交報名表，手寫表格恕不受理
如有任何查詢請致電: 23503338 / 64646949(WhatsApp)</t>
    <phoneticPr fontId="1" type="noConversion"/>
  </si>
  <si>
    <t>*敬請留意： 各組別名額有限，額滿即停止接受報名 (名額先報先得，繳費方為確認報名)
團體代表需整合所有參賽者誦材(即填寫報名表格內的第二頁)。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</si>
</sst>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HK$&quot;#,##0.00_);[Red]\(&quot;HK$&quot;#,##0.00\)"/>
    <numFmt numFmtId="177" formatCode="_([$HK$-C04]* #,##0.00_);_([$HK$-C04]* \(#,##0.00\);_([$HK$-C04]* &quot;-&quot;??_);_(@_)"/>
  </numFmts>
  <fonts count="71">
    <font>
      <sz val="12"/>
      <name val="新細明體"/>
      <family val="1"/>
      <charset val="136"/>
    </font>
    <font>
      <sz val="9"/>
      <name val="新細明體"/>
      <family val="1"/>
      <charset val="136"/>
    </font>
    <font>
      <sz val="10"/>
      <name val="新細明體"/>
      <family val="1"/>
      <charset val="136"/>
    </font>
    <font>
      <sz val="12"/>
      <color indexed="10"/>
      <name val="新細明體"/>
      <family val="1"/>
      <charset val="136"/>
    </font>
    <font>
      <sz val="10"/>
      <color indexed="8"/>
      <name val="細明體"/>
      <family val="3"/>
      <charset val="136"/>
    </font>
    <font>
      <sz val="16"/>
      <color indexed="8"/>
      <name val="微軟正黑體"/>
      <family val="2"/>
      <charset val="136"/>
    </font>
    <font>
      <b/>
      <sz val="16"/>
      <color indexed="8"/>
      <name val="微軟正黑體"/>
      <family val="2"/>
      <charset val="136"/>
    </font>
    <font>
      <sz val="12"/>
      <name val="微軟正黑體"/>
      <family val="2"/>
      <charset val="136"/>
    </font>
    <font>
      <b/>
      <sz val="15"/>
      <color indexed="12"/>
      <name val="微軟正黑體"/>
      <family val="2"/>
      <charset val="136"/>
    </font>
    <font>
      <sz val="10"/>
      <color indexed="12"/>
      <name val="微軟正黑體"/>
      <family val="2"/>
      <charset val="136"/>
    </font>
    <font>
      <b/>
      <sz val="18"/>
      <color indexed="14"/>
      <name val="微軟正黑體"/>
      <family val="2"/>
      <charset val="136"/>
    </font>
    <font>
      <b/>
      <sz val="10"/>
      <color indexed="8"/>
      <name val="微軟正黑體"/>
      <family val="2"/>
      <charset val="136"/>
    </font>
    <font>
      <b/>
      <sz val="10"/>
      <name val="微軟正黑體"/>
      <family val="2"/>
      <charset val="136"/>
    </font>
    <font>
      <sz val="10"/>
      <name val="微軟正黑體"/>
      <family val="2"/>
      <charset val="136"/>
    </font>
    <font>
      <sz val="10"/>
      <color indexed="8"/>
      <name val="微軟正黑體"/>
      <family val="2"/>
      <charset val="136"/>
    </font>
    <font>
      <b/>
      <sz val="16"/>
      <name val="Microsoft JhengHei UI"/>
      <family val="2"/>
      <charset val="136"/>
    </font>
    <font>
      <sz val="12"/>
      <name val="Microsoft JhengHei UI"/>
      <family val="2"/>
      <charset val="136"/>
    </font>
    <font>
      <b/>
      <sz val="12"/>
      <name val="Microsoft JhengHei UI"/>
      <family val="2"/>
      <charset val="136"/>
    </font>
    <font>
      <b/>
      <sz val="15"/>
      <color theme="1"/>
      <name val="微軟正黑體"/>
      <family val="2"/>
      <charset val="136"/>
    </font>
    <font>
      <b/>
      <sz val="18"/>
      <color theme="1"/>
      <name val="微軟正黑體"/>
      <family val="2"/>
      <charset val="136"/>
    </font>
    <font>
      <sz val="10"/>
      <color theme="1"/>
      <name val="微軟正黑體"/>
      <family val="2"/>
      <charset val="136"/>
    </font>
    <font>
      <b/>
      <sz val="12"/>
      <color theme="1"/>
      <name val="微軟正黑體"/>
      <family val="2"/>
      <charset val="136"/>
    </font>
    <font>
      <sz val="12"/>
      <color theme="1"/>
      <name val="微軟正黑體"/>
      <family val="2"/>
      <charset val="136"/>
    </font>
    <font>
      <sz val="12"/>
      <name val="Microsoft JhengHei UI"/>
      <family val="3"/>
      <charset val="128"/>
    </font>
    <font>
      <b/>
      <u/>
      <sz val="10"/>
      <color rgb="FF000000"/>
      <name val="微軟正黑體"/>
      <family val="2"/>
      <charset val="136"/>
    </font>
    <font>
      <b/>
      <sz val="14"/>
      <color theme="1"/>
      <name val="微軟正黑體"/>
      <family val="2"/>
      <charset val="136"/>
    </font>
    <font>
      <b/>
      <sz val="11"/>
      <color rgb="FF000000"/>
      <name val="微軟正黑體"/>
      <family val="2"/>
      <charset val="136"/>
    </font>
    <font>
      <b/>
      <sz val="14"/>
      <name val="微軟正黑體"/>
      <family val="2"/>
      <charset val="136"/>
    </font>
    <font>
      <b/>
      <sz val="12"/>
      <name val="微軟正黑體"/>
      <family val="2"/>
      <charset val="136"/>
    </font>
    <font>
      <b/>
      <sz val="18"/>
      <name val="微軟正黑體"/>
      <family val="2"/>
      <charset val="136"/>
    </font>
    <font>
      <sz val="7"/>
      <name val="微軟正黑體"/>
      <family val="2"/>
      <charset val="136"/>
    </font>
    <font>
      <b/>
      <sz val="15"/>
      <name val="微軟正黑體"/>
      <family val="2"/>
      <charset val="136"/>
    </font>
    <font>
      <b/>
      <i/>
      <sz val="10"/>
      <name val="微軟正黑體"/>
      <family val="2"/>
      <charset val="136"/>
    </font>
    <font>
      <b/>
      <sz val="11"/>
      <color indexed="8"/>
      <name val="微軟正黑體"/>
      <family val="2"/>
      <charset val="136"/>
    </font>
    <font>
      <sz val="10"/>
      <name val="Microsoft JhengHei UI"/>
      <family val="2"/>
      <charset val="136"/>
    </font>
    <font>
      <b/>
      <sz val="12"/>
      <color rgb="FF000000"/>
      <name val="微軟正黑體"/>
      <family val="2"/>
      <charset val="136"/>
    </font>
    <font>
      <b/>
      <sz val="12"/>
      <color rgb="FF0070C0"/>
      <name val="Microsoft JhengHei UI"/>
      <family val="2"/>
      <charset val="136"/>
    </font>
    <font>
      <b/>
      <sz val="12"/>
      <color rgb="FFC00000"/>
      <name val="Microsoft JhengHei UI"/>
      <family val="2"/>
      <charset val="136"/>
    </font>
    <font>
      <b/>
      <sz val="10"/>
      <name val="Microsoft YaHei"/>
      <family val="2"/>
      <charset val="134"/>
    </font>
    <font>
      <sz val="12"/>
      <color rgb="FFFF0000"/>
      <name val="Microsoft JhengHei UI"/>
      <family val="2"/>
      <charset val="136"/>
    </font>
    <font>
      <sz val="12"/>
      <color rgb="FFC00000"/>
      <name val="Microsoft JhengHei UI"/>
      <family val="2"/>
      <charset val="136"/>
    </font>
    <font>
      <b/>
      <sz val="12"/>
      <color rgb="FFFF0000"/>
      <name val="Microsoft JhengHei UI"/>
      <family val="2"/>
      <charset val="136"/>
    </font>
    <font>
      <u/>
      <sz val="12"/>
      <color theme="10"/>
      <name val="新細明體"/>
      <family val="1"/>
      <charset val="136"/>
    </font>
    <font>
      <u/>
      <sz val="12"/>
      <color theme="10"/>
      <name val="Microsoft JhengHei UI"/>
      <family val="2"/>
      <charset val="136"/>
    </font>
    <font>
      <sz val="16"/>
      <color rgb="FFC00000"/>
      <name val="微軟正黑體"/>
      <family val="2"/>
      <charset val="136"/>
    </font>
    <font>
      <sz val="14"/>
      <name val="Microsoft JhengHei UI"/>
      <family val="2"/>
      <charset val="136"/>
    </font>
    <font>
      <b/>
      <u/>
      <sz val="11"/>
      <name val="Microsoft JhengHei UI"/>
      <family val="2"/>
      <charset val="136"/>
    </font>
    <font>
      <sz val="12"/>
      <color rgb="FFFF0000"/>
      <name val="Microsoft JhengHei UI"/>
      <family val="2"/>
    </font>
    <font>
      <sz val="12"/>
      <name val="Microsoft JhengHei UI"/>
      <family val="2"/>
    </font>
    <font>
      <b/>
      <sz val="10"/>
      <color theme="5"/>
      <name val="微軟正黑體"/>
      <family val="2"/>
    </font>
    <font>
      <sz val="15"/>
      <name val="微軟正黑體"/>
      <family val="2"/>
    </font>
    <font>
      <b/>
      <u/>
      <sz val="15"/>
      <color rgb="FFC00000"/>
      <name val="微軟正黑體"/>
      <family val="2"/>
    </font>
    <font>
      <sz val="11"/>
      <name val="微軟正黑體"/>
      <family val="2"/>
      <charset val="136"/>
    </font>
    <font>
      <sz val="11"/>
      <name val="微軟正黑體"/>
      <family val="2"/>
    </font>
    <font>
      <sz val="14"/>
      <color theme="1"/>
      <name val="微軟正黑體"/>
      <family val="2"/>
      <charset val="136"/>
    </font>
    <font>
      <sz val="14"/>
      <color theme="1"/>
      <name val="微軟正黑體"/>
      <family val="2"/>
    </font>
    <font>
      <b/>
      <sz val="14"/>
      <color theme="1"/>
      <name val="微軟正黑體"/>
      <family val="2"/>
    </font>
    <font>
      <sz val="12"/>
      <color rgb="FFC00000"/>
      <name val="微軟正黑體"/>
      <family val="2"/>
    </font>
    <font>
      <b/>
      <sz val="11"/>
      <name val="微軟正黑體"/>
      <family val="2"/>
    </font>
    <font>
      <sz val="12"/>
      <name val="Microsoft JhengHei"/>
      <family val="2"/>
    </font>
    <font>
      <sz val="12"/>
      <color rgb="FFFF0000"/>
      <name val="Microsoft JhengHei"/>
      <family val="2"/>
    </font>
    <font>
      <b/>
      <sz val="14"/>
      <color rgb="FFC00000"/>
      <name val="Microsoft JhengHei UI"/>
      <family val="2"/>
      <charset val="136"/>
    </font>
    <font>
      <sz val="14"/>
      <color rgb="FFFF0000"/>
      <name val="Microsoft JhengHei UI"/>
      <family val="2"/>
    </font>
    <font>
      <b/>
      <sz val="14"/>
      <color rgb="FFC00000"/>
      <name val="Microsoft JhengHei UI"/>
      <family val="2"/>
    </font>
    <font>
      <sz val="12"/>
      <color rgb="FF000000"/>
      <name val="Microsoft JhengHei UI"/>
      <family val="2"/>
      <charset val="136"/>
    </font>
    <font>
      <b/>
      <sz val="12"/>
      <color rgb="FFC00000"/>
      <name val="Microsoft JhengHei UI"/>
      <family val="2"/>
    </font>
    <font>
      <b/>
      <sz val="12"/>
      <color rgb="FF000000"/>
      <name val="Microsoft JhengHei UI"/>
      <family val="2"/>
    </font>
    <font>
      <b/>
      <sz val="12"/>
      <color rgb="FF000000"/>
      <name val="Microsoft JhengHei UI"/>
      <family val="2"/>
      <charset val="136"/>
    </font>
    <font>
      <b/>
      <sz val="12"/>
      <color theme="0"/>
      <name val="Microsoft JhengHei UI"/>
      <family val="2"/>
      <charset val="136"/>
    </font>
    <font>
      <sz val="12"/>
      <color rgb="FFC00000"/>
      <name val="Microsoft JhengHei UI"/>
      <family val="2"/>
      <charset val="2"/>
    </font>
    <font>
      <sz val="14"/>
      <color rgb="FFC00000"/>
      <name val="微軟正黑體"/>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00"/>
        <bgColor rgb="FF000000"/>
      </patternFill>
    </fill>
    <fill>
      <patternFill patternType="solid">
        <fgColor rgb="FFFF0000"/>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0" fontId="42" fillId="0" borderId="0" applyNumberFormat="0" applyFill="0" applyBorder="0" applyAlignment="0" applyProtection="0">
      <alignment vertical="center"/>
    </xf>
  </cellStyleXfs>
  <cellXfs count="118">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16" fillId="0" borderId="0" xfId="0" applyFont="1">
      <alignment vertical="center"/>
    </xf>
    <xf numFmtId="0" fontId="16" fillId="0" borderId="0" xfId="0" applyFont="1" applyAlignment="1">
      <alignmen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2" xfId="0" applyFont="1" applyBorder="1">
      <alignment vertical="center"/>
    </xf>
    <xf numFmtId="0" fontId="7" fillId="0" borderId="14" xfId="0" applyFont="1" applyBorder="1">
      <alignment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3" borderId="16" xfId="0" applyFont="1" applyFill="1" applyBorder="1">
      <alignment vertical="center"/>
    </xf>
    <xf numFmtId="0" fontId="7" fillId="3" borderId="15" xfId="0" applyFont="1" applyFill="1" applyBorder="1" applyAlignment="1">
      <alignment horizontal="center" vertical="center"/>
    </xf>
    <xf numFmtId="0" fontId="7" fillId="3" borderId="17" xfId="0" applyFont="1" applyFill="1" applyBorder="1" applyAlignment="1">
      <alignment horizontal="center"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lignment vertical="center"/>
    </xf>
    <xf numFmtId="0" fontId="7" fillId="3" borderId="11" xfId="0" applyFont="1" applyFill="1" applyBorder="1">
      <alignment vertical="center"/>
    </xf>
    <xf numFmtId="0" fontId="7" fillId="3" borderId="10"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2" xfId="0" applyFont="1" applyFill="1" applyBorder="1" applyAlignment="1">
      <alignment vertical="center" wrapText="1"/>
    </xf>
    <xf numFmtId="0" fontId="7" fillId="3" borderId="15" xfId="0" applyFont="1" applyFill="1" applyBorder="1" applyAlignment="1">
      <alignment vertical="center" wrapText="1"/>
    </xf>
    <xf numFmtId="0" fontId="7" fillId="0" borderId="0" xfId="0" applyFont="1">
      <alignment vertical="center"/>
    </xf>
    <xf numFmtId="0" fontId="7" fillId="0" borderId="0" xfId="0" applyFont="1" applyAlignment="1">
      <alignment vertical="center" wrapText="1"/>
    </xf>
    <xf numFmtId="0" fontId="28" fillId="0" borderId="0" xfId="0" applyFont="1">
      <alignment vertical="center"/>
    </xf>
    <xf numFmtId="0" fontId="2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1" fillId="4" borderId="1" xfId="0" applyFont="1" applyFill="1" applyBorder="1" applyAlignment="1">
      <alignment horizontal="right" vertical="center" wrapText="1"/>
    </xf>
    <xf numFmtId="0" fontId="21" fillId="4" borderId="1"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2" xfId="0" applyFont="1" applyFill="1" applyBorder="1" applyAlignment="1">
      <alignment vertical="center" wrapText="1"/>
    </xf>
    <xf numFmtId="0" fontId="12" fillId="3" borderId="1" xfId="0" applyFont="1" applyFill="1" applyBorder="1" applyAlignment="1">
      <alignment horizontal="left" vertical="center"/>
    </xf>
    <xf numFmtId="0" fontId="12" fillId="3" borderId="1" xfId="0" applyFont="1" applyFill="1" applyBorder="1" applyAlignment="1">
      <alignment horizontal="center" vertical="center"/>
    </xf>
    <xf numFmtId="176" fontId="12" fillId="3" borderId="1" xfId="0" applyNumberFormat="1" applyFont="1" applyFill="1" applyBorder="1" applyAlignment="1">
      <alignment horizontal="center" vertical="center"/>
    </xf>
    <xf numFmtId="0" fontId="13" fillId="5" borderId="1" xfId="0" applyFont="1" applyFill="1" applyBorder="1" applyAlignment="1">
      <alignment horizontal="center" vertical="center"/>
    </xf>
    <xf numFmtId="0" fontId="27" fillId="5" borderId="11" xfId="0" applyFont="1" applyFill="1" applyBorder="1" applyAlignment="1">
      <alignment vertical="center" wrapText="1"/>
    </xf>
    <xf numFmtId="0" fontId="27" fillId="5" borderId="10" xfId="0" applyFont="1" applyFill="1" applyBorder="1" applyAlignment="1">
      <alignment horizontal="center" vertical="center"/>
    </xf>
    <xf numFmtId="0" fontId="21" fillId="0" borderId="0" xfId="0" applyFont="1" applyAlignment="1">
      <alignment horizontal="left" vertical="center"/>
    </xf>
    <xf numFmtId="0" fontId="26"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6" fillId="0" borderId="0" xfId="0" applyFont="1" applyAlignment="1">
      <alignment vertical="center" wrapText="1"/>
    </xf>
    <xf numFmtId="0" fontId="34" fillId="0" borderId="0" xfId="0" applyFont="1" applyAlignment="1">
      <alignment vertical="center" wrapText="1"/>
    </xf>
    <xf numFmtId="0" fontId="38" fillId="0" borderId="1" xfId="0" applyFont="1" applyBorder="1" applyAlignment="1">
      <alignment horizontal="center" vertical="center"/>
    </xf>
    <xf numFmtId="0" fontId="43" fillId="0" borderId="0" xfId="1" applyFont="1" applyAlignment="1">
      <alignment vertical="center" wrapText="1"/>
    </xf>
    <xf numFmtId="0" fontId="17" fillId="0" borderId="0" xfId="0" applyFont="1" applyAlignment="1">
      <alignment vertical="center" wrapText="1"/>
    </xf>
    <xf numFmtId="0" fontId="46" fillId="0" borderId="0" xfId="0" applyFont="1">
      <alignment vertical="center"/>
    </xf>
    <xf numFmtId="0" fontId="57" fillId="0" borderId="6" xfId="0" applyFont="1" applyBorder="1">
      <alignment vertical="center"/>
    </xf>
    <xf numFmtId="0" fontId="59" fillId="0" borderId="0" xfId="0" applyFont="1">
      <alignment vertical="center"/>
    </xf>
    <xf numFmtId="0" fontId="27" fillId="5" borderId="11" xfId="0" applyFont="1" applyFill="1" applyBorder="1" applyAlignment="1">
      <alignment horizontal="center" vertical="center"/>
    </xf>
    <xf numFmtId="0" fontId="12" fillId="2" borderId="1" xfId="0" applyFont="1" applyFill="1" applyBorder="1" applyAlignment="1">
      <alignment horizontal="center" vertical="center"/>
    </xf>
    <xf numFmtId="176" fontId="12" fillId="0" borderId="1" xfId="0" applyNumberFormat="1" applyFont="1" applyBorder="1" applyAlignment="1">
      <alignment horizontal="center" vertical="center"/>
    </xf>
    <xf numFmtId="0" fontId="68" fillId="9" borderId="0" xfId="0" applyFont="1" applyFill="1" applyAlignment="1">
      <alignment vertical="center" wrapText="1"/>
    </xf>
    <xf numFmtId="0" fontId="64" fillId="0" borderId="0" xfId="0" applyFont="1" applyAlignment="1">
      <alignment vertical="center" wrapText="1"/>
    </xf>
    <xf numFmtId="0" fontId="23" fillId="0" borderId="0" xfId="0" applyFont="1" applyAlignment="1">
      <alignment vertical="center" wrapText="1"/>
    </xf>
    <xf numFmtId="0" fontId="17" fillId="7" borderId="0" xfId="0" applyFont="1" applyFill="1" applyAlignment="1">
      <alignment vertical="center" wrapText="1"/>
    </xf>
    <xf numFmtId="0" fontId="48" fillId="8" borderId="0" xfId="0" applyFont="1" applyFill="1">
      <alignment vertical="center"/>
    </xf>
    <xf numFmtId="0" fontId="69" fillId="7" borderId="0" xfId="0" applyFont="1" applyFill="1" applyAlignment="1">
      <alignment vertical="center" wrapText="1"/>
    </xf>
    <xf numFmtId="0" fontId="52" fillId="4" borderId="6" xfId="0" applyFont="1" applyFill="1" applyBorder="1" applyAlignment="1">
      <alignment horizontal="right" vertical="center" wrapText="1"/>
    </xf>
    <xf numFmtId="0" fontId="53" fillId="4" borderId="6" xfId="0" applyFont="1" applyFill="1" applyBorder="1" applyAlignment="1">
      <alignment horizontal="right" vertical="center" wrapText="1"/>
    </xf>
    <xf numFmtId="0" fontId="53" fillId="4" borderId="3" xfId="0" applyFont="1" applyFill="1" applyBorder="1" applyAlignment="1">
      <alignment horizontal="right" vertical="center" wrapText="1"/>
    </xf>
    <xf numFmtId="0" fontId="31" fillId="4" borderId="2" xfId="0" applyFont="1" applyFill="1" applyBorder="1" applyAlignment="1">
      <alignment horizontal="left" vertical="center" wrapText="1"/>
    </xf>
    <xf numFmtId="0" fontId="31" fillId="4" borderId="6"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6" borderId="1" xfId="0" applyFont="1" applyFill="1" applyBorder="1" applyAlignment="1">
      <alignment horizontal="right" vertical="center" wrapText="1"/>
    </xf>
    <xf numFmtId="0" fontId="22" fillId="0" borderId="1" xfId="0" applyFont="1" applyBorder="1" applyAlignment="1">
      <alignment horizontal="center" vertical="center"/>
    </xf>
    <xf numFmtId="177" fontId="21" fillId="4" borderId="1" xfId="0" applyNumberFormat="1" applyFont="1" applyFill="1" applyBorder="1" applyAlignment="1">
      <alignment horizontal="center" vertical="center" wrapText="1"/>
    </xf>
    <xf numFmtId="0" fontId="21" fillId="4" borderId="6" xfId="0" applyFont="1" applyFill="1" applyBorder="1" applyAlignment="1">
      <alignment horizontal="right" vertical="center" wrapText="1"/>
    </xf>
    <xf numFmtId="0" fontId="21" fillId="4" borderId="3" xfId="0" applyFont="1" applyFill="1" applyBorder="1" applyAlignment="1">
      <alignment horizontal="right" vertical="center" wrapText="1"/>
    </xf>
    <xf numFmtId="0" fontId="21" fillId="2" borderId="2"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7" fillId="0" borderId="9" xfId="0" applyFont="1" applyBorder="1" applyAlignment="1">
      <alignment horizontal="center" vertical="center"/>
    </xf>
    <xf numFmtId="0" fontId="55" fillId="4" borderId="6" xfId="0" applyFont="1" applyFill="1" applyBorder="1" applyAlignment="1">
      <alignment horizontal="right" vertical="center" wrapText="1"/>
    </xf>
    <xf numFmtId="0" fontId="55" fillId="4" borderId="3" xfId="0" applyFont="1" applyFill="1" applyBorder="1" applyAlignment="1">
      <alignment horizontal="right" vertical="center" wrapText="1"/>
    </xf>
    <xf numFmtId="0" fontId="5" fillId="4" borderId="2" xfId="0" applyFont="1" applyFill="1" applyBorder="1" applyAlignment="1">
      <alignment vertical="center" wrapText="1"/>
    </xf>
    <xf numFmtId="0" fontId="5" fillId="4" borderId="6" xfId="0" applyFont="1" applyFill="1" applyBorder="1" applyAlignment="1">
      <alignment vertical="center" wrapText="1"/>
    </xf>
    <xf numFmtId="0" fontId="18" fillId="6" borderId="4"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9" fillId="0" borderId="3" xfId="0" applyFont="1" applyBorder="1" applyAlignment="1">
      <alignment vertical="center" wrapText="1"/>
    </xf>
    <xf numFmtId="0" fontId="19" fillId="0" borderId="1" xfId="0" applyFont="1" applyBorder="1" applyAlignment="1">
      <alignment vertical="center" wrapText="1"/>
    </xf>
    <xf numFmtId="0" fontId="25" fillId="6" borderId="2" xfId="0" applyFont="1" applyFill="1" applyBorder="1" applyAlignment="1">
      <alignment horizontal="right" vertical="center" wrapText="1"/>
    </xf>
    <xf numFmtId="0" fontId="25" fillId="6" borderId="3" xfId="0" applyFont="1" applyFill="1" applyBorder="1" applyAlignment="1">
      <alignment horizontal="right" vertical="center" wrapText="1"/>
    </xf>
    <xf numFmtId="0" fontId="27" fillId="0" borderId="0" xfId="0" applyFont="1">
      <alignment vertical="center"/>
    </xf>
    <xf numFmtId="0" fontId="0" fillId="0" borderId="0" xfId="0">
      <alignment vertical="center"/>
    </xf>
    <xf numFmtId="0" fontId="15" fillId="5" borderId="0" xfId="0" applyFont="1" applyFill="1" applyAlignment="1">
      <alignment vertical="center" wrapText="1"/>
    </xf>
    <xf numFmtId="0" fontId="45" fillId="0" borderId="0" xfId="0" applyFont="1" applyAlignment="1">
      <alignment vertical="center" wrapText="1"/>
    </xf>
    <xf numFmtId="0" fontId="45" fillId="0" borderId="0" xfId="0" applyFont="1">
      <alignment vertical="center"/>
    </xf>
    <xf numFmtId="0" fontId="70" fillId="0" borderId="9" xfId="0" applyFont="1" applyBorder="1" applyAlignment="1">
      <alignment horizontal="right" vertical="center" wrapText="1"/>
    </xf>
    <xf numFmtId="0" fontId="16" fillId="7" borderId="0" xfId="0" applyFont="1" applyFill="1" applyAlignment="1">
      <alignment vertical="center" wrapText="1"/>
    </xf>
    <xf numFmtId="0" fontId="55" fillId="10" borderId="9" xfId="0" applyFont="1" applyFill="1" applyBorder="1" applyAlignment="1">
      <alignment horizontal="center" vertical="center" wrapText="1"/>
    </xf>
    <xf numFmtId="0" fontId="55" fillId="10" borderId="9" xfId="0" applyFont="1" applyFill="1" applyBorder="1" applyAlignment="1">
      <alignment horizontal="center" vertical="center"/>
    </xf>
  </cellXfs>
  <cellStyles count="2">
    <cellStyle name="一般" xfId="0" builtinId="0"/>
    <cellStyle name="超連結" xfId="1" builtinId="8"/>
  </cellStyles>
  <dxfs count="1">
    <dxf>
      <font>
        <color rgb="FFE2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128532</xdr:colOff>
      <xdr:row>0</xdr:row>
      <xdr:rowOff>35253</xdr:rowOff>
    </xdr:from>
    <xdr:to>
      <xdr:col>2</xdr:col>
      <xdr:colOff>1300107</xdr:colOff>
      <xdr:row>0</xdr:row>
      <xdr:rowOff>530553</xdr:rowOff>
    </xdr:to>
    <xdr:pic>
      <xdr:nvPicPr>
        <xdr:cNvPr id="1172" name="圖片 2">
          <a:extLst>
            <a:ext uri="{FF2B5EF4-FFF2-40B4-BE49-F238E27FC236}">
              <a16:creationId xmlns:a16="http://schemas.microsoft.com/office/drawing/2014/main" id="{00000000-0008-0000-0000-00009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394" y="35253"/>
          <a:ext cx="2594851"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2</xdr:col>
      <xdr:colOff>1008917</xdr:colOff>
      <xdr:row>0</xdr:row>
      <xdr:rowOff>571500</xdr:rowOff>
    </xdr:to>
    <xdr:pic>
      <xdr:nvPicPr>
        <xdr:cNvPr id="4" name="圖片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2790092"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545323</xdr:colOff>
      <xdr:row>22</xdr:row>
      <xdr:rowOff>2280643</xdr:rowOff>
    </xdr:from>
    <xdr:to>
      <xdr:col>0</xdr:col>
      <xdr:colOff>1010143</xdr:colOff>
      <xdr:row>22</xdr:row>
      <xdr:rowOff>2646403</xdr:rowOff>
    </xdr:to>
    <xdr:pic>
      <xdr:nvPicPr>
        <xdr:cNvPr id="2" name="圖片 1">
          <a:extLst>
            <a:ext uri="{FF2B5EF4-FFF2-40B4-BE49-F238E27FC236}">
              <a16:creationId xmlns:a16="http://schemas.microsoft.com/office/drawing/2014/main" id="{DAB49896-752F-4B57-B52C-62363242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323" y="6800158"/>
          <a:ext cx="46482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19438</xdr:colOff>
      <xdr:row>22</xdr:row>
      <xdr:rowOff>2899270</xdr:rowOff>
    </xdr:from>
    <xdr:to>
      <xdr:col>0</xdr:col>
      <xdr:colOff>1392731</xdr:colOff>
      <xdr:row>22</xdr:row>
      <xdr:rowOff>4240857</xdr:rowOff>
    </xdr:to>
    <xdr:pic>
      <xdr:nvPicPr>
        <xdr:cNvPr id="3" name="圖片 2">
          <a:extLst>
            <a:ext uri="{FF2B5EF4-FFF2-40B4-BE49-F238E27FC236}">
              <a16:creationId xmlns:a16="http://schemas.microsoft.com/office/drawing/2014/main" id="{D6DC2613-20C0-4727-8088-D964947D13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38" y="7418785"/>
          <a:ext cx="1373293" cy="134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1754909</xdr:colOff>
      <xdr:row>22</xdr:row>
      <xdr:rowOff>2845576</xdr:rowOff>
    </xdr:from>
    <xdr:to>
      <xdr:col>0</xdr:col>
      <xdr:colOff>3101110</xdr:colOff>
      <xdr:row>22</xdr:row>
      <xdr:rowOff>4333859</xdr:rowOff>
    </xdr:to>
    <xdr:pic>
      <xdr:nvPicPr>
        <xdr:cNvPr id="4" name="圖片 3">
          <a:extLst>
            <a:ext uri="{FF2B5EF4-FFF2-40B4-BE49-F238E27FC236}">
              <a16:creationId xmlns:a16="http://schemas.microsoft.com/office/drawing/2014/main" id="{FE586A89-F95C-42B2-ACC6-099F262B11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4909" y="7365091"/>
          <a:ext cx="1346201" cy="1488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hkccaa.org/hkspeechapplicationform" TargetMode="External"/><Relationship Id="rId1" Type="http://schemas.openxmlformats.org/officeDocument/2006/relationships/hyperlink" Target="https://www.hkccaa.org/hkjsc202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1"/>
  <sheetViews>
    <sheetView zoomScale="87" zoomScaleNormal="87" workbookViewId="0">
      <pane ySplit="14" topLeftCell="A15" activePane="bottomLeft" state="frozen"/>
      <selection activeCell="A6" sqref="A6"/>
      <selection pane="bottomLeft" activeCell="D7" sqref="D7:K7"/>
    </sheetView>
  </sheetViews>
  <sheetFormatPr defaultColWidth="9" defaultRowHeight="16.5"/>
  <cols>
    <col min="1" max="1" width="3.125" style="2" customWidth="1"/>
    <col min="2" max="2" width="18.625" style="6" customWidth="1"/>
    <col min="3" max="3" width="27.5" style="6" customWidth="1"/>
    <col min="4" max="4" width="11.125" style="6" customWidth="1"/>
    <col min="5" max="5" width="21.125" style="6" customWidth="1"/>
    <col min="6" max="6" width="29.125" style="6" customWidth="1"/>
    <col min="7" max="7" width="15.625" style="6" customWidth="1"/>
    <col min="8" max="10" width="27.375" style="6" customWidth="1"/>
    <col min="11" max="11" width="19" style="6" customWidth="1"/>
    <col min="12" max="12" width="14.625" style="6" customWidth="1"/>
    <col min="13" max="13" width="9" style="2" customWidth="1"/>
    <col min="14" max="16384" width="9" style="2"/>
  </cols>
  <sheetData>
    <row r="1" spans="1:12" ht="65.25" customHeight="1">
      <c r="B1" s="96"/>
      <c r="C1" s="96"/>
      <c r="D1" s="116" t="s">
        <v>126</v>
      </c>
      <c r="E1" s="117"/>
      <c r="F1" s="117"/>
      <c r="G1" s="117"/>
      <c r="H1" s="117"/>
      <c r="I1" s="114" t="s">
        <v>125</v>
      </c>
      <c r="J1" s="114"/>
      <c r="K1" s="114"/>
      <c r="L1" s="2"/>
    </row>
    <row r="2" spans="1:12" ht="42.75" customHeight="1">
      <c r="A2" s="1"/>
      <c r="B2" s="99" t="s">
        <v>99</v>
      </c>
      <c r="C2" s="100"/>
      <c r="D2" s="100"/>
      <c r="E2" s="100"/>
      <c r="F2" s="100"/>
      <c r="G2" s="100"/>
      <c r="H2" s="100"/>
      <c r="I2" s="97" t="s">
        <v>0</v>
      </c>
      <c r="J2" s="97"/>
      <c r="K2" s="98"/>
      <c r="L2" s="2"/>
    </row>
    <row r="3" spans="1:12" ht="31.5" customHeight="1">
      <c r="A3" s="1"/>
      <c r="B3" s="101" t="s">
        <v>1</v>
      </c>
      <c r="C3" s="102"/>
      <c r="D3" s="107" t="s">
        <v>2</v>
      </c>
      <c r="E3" s="108"/>
      <c r="F3" s="105"/>
      <c r="G3" s="106"/>
      <c r="H3" s="106"/>
      <c r="I3" s="106"/>
      <c r="J3" s="106"/>
      <c r="K3" s="106"/>
      <c r="L3" s="2"/>
    </row>
    <row r="4" spans="1:12" ht="31.5" customHeight="1">
      <c r="A4" s="1"/>
      <c r="B4" s="103"/>
      <c r="C4" s="104"/>
      <c r="D4" s="107" t="s">
        <v>3</v>
      </c>
      <c r="E4" s="108"/>
      <c r="F4" s="105"/>
      <c r="G4" s="106"/>
      <c r="H4" s="106"/>
      <c r="I4" s="106"/>
      <c r="J4" s="106"/>
      <c r="K4" s="106"/>
      <c r="L4" s="2"/>
    </row>
    <row r="5" spans="1:12" ht="24" customHeight="1">
      <c r="B5" s="88" t="s">
        <v>4</v>
      </c>
      <c r="C5" s="88"/>
      <c r="D5" s="87"/>
      <c r="E5" s="87"/>
      <c r="F5" s="86"/>
      <c r="G5" s="88" t="s">
        <v>5</v>
      </c>
      <c r="H5" s="88"/>
      <c r="I5" s="89"/>
      <c r="J5" s="89"/>
      <c r="K5" s="89"/>
      <c r="L5" s="2"/>
    </row>
    <row r="6" spans="1:12" ht="24" customHeight="1">
      <c r="B6" s="88" t="s">
        <v>6</v>
      </c>
      <c r="C6" s="88"/>
      <c r="D6" s="86"/>
      <c r="E6" s="86"/>
      <c r="F6" s="86"/>
      <c r="G6" s="88" t="s">
        <v>7</v>
      </c>
      <c r="H6" s="88"/>
      <c r="I6" s="86"/>
      <c r="J6" s="86"/>
      <c r="K6" s="86"/>
      <c r="L6" s="2"/>
    </row>
    <row r="7" spans="1:12" s="4" customFormat="1" ht="24.75" customHeight="1">
      <c r="B7" s="88" t="s">
        <v>8</v>
      </c>
      <c r="C7" s="88"/>
      <c r="D7" s="93"/>
      <c r="E7" s="94"/>
      <c r="F7" s="94"/>
      <c r="G7" s="94"/>
      <c r="H7" s="94"/>
      <c r="I7" s="94"/>
      <c r="J7" s="94"/>
      <c r="K7" s="95"/>
      <c r="L7" s="2"/>
    </row>
    <row r="8" spans="1:12" ht="21" customHeight="1">
      <c r="A8" s="1"/>
      <c r="B8" s="60" t="s">
        <v>9</v>
      </c>
      <c r="C8" s="13"/>
      <c r="D8" s="70" t="str">
        <f>IF(D9&lt;5,"參賽者人數不足5人，必須使用網上報名表格。","參賽代表已達5人或以上，學校可角逐「優質文化教育團體獎」。")</f>
        <v>參賽者人數不足5人，必須使用網上報名表格。</v>
      </c>
      <c r="E8" s="13"/>
      <c r="F8" s="14"/>
      <c r="G8" s="14"/>
      <c r="H8" s="14"/>
      <c r="I8" s="14"/>
      <c r="J8" s="15"/>
      <c r="K8" s="15"/>
      <c r="L8" s="2"/>
    </row>
    <row r="9" spans="1:12" s="4" customFormat="1" ht="26.25" customHeight="1">
      <c r="A9" s="4" t="s">
        <v>10</v>
      </c>
      <c r="C9" s="50" t="s">
        <v>11</v>
      </c>
      <c r="D9" s="51">
        <f>COUNTIF(C15:C113,"&lt;&gt;")</f>
        <v>0</v>
      </c>
      <c r="E9" s="52"/>
      <c r="F9" s="91"/>
      <c r="G9" s="91"/>
      <c r="H9" s="92"/>
      <c r="I9" s="53" t="s">
        <v>12</v>
      </c>
      <c r="J9" s="90">
        <f>SUM(K15:K113)</f>
        <v>0</v>
      </c>
      <c r="K9" s="90"/>
      <c r="L9" s="2"/>
    </row>
    <row r="10" spans="1:12" ht="15" customHeight="1">
      <c r="A10" s="1"/>
      <c r="B10" s="7"/>
      <c r="C10" s="7"/>
      <c r="D10" s="7"/>
      <c r="E10" s="7"/>
      <c r="F10" s="8"/>
      <c r="G10" s="8"/>
      <c r="H10" s="8"/>
      <c r="I10" s="8"/>
      <c r="J10" s="9"/>
      <c r="K10" s="9"/>
      <c r="L10" s="2"/>
    </row>
    <row r="11" spans="1:12" ht="34.5" customHeight="1">
      <c r="A11" s="1"/>
      <c r="B11" s="84" t="s">
        <v>13</v>
      </c>
      <c r="C11" s="85"/>
      <c r="D11" s="85"/>
      <c r="E11" s="85"/>
      <c r="F11" s="85"/>
      <c r="G11" s="85"/>
      <c r="H11" s="85"/>
      <c r="I11" s="81" t="s">
        <v>14</v>
      </c>
      <c r="J11" s="82"/>
      <c r="K11" s="83"/>
      <c r="L11" s="2"/>
    </row>
    <row r="12" spans="1:12" s="4" customFormat="1" ht="34.5" customHeight="1">
      <c r="B12" s="61" t="s">
        <v>15</v>
      </c>
      <c r="C12" s="18" t="s">
        <v>16</v>
      </c>
      <c r="D12" s="62" t="s">
        <v>17</v>
      </c>
      <c r="E12" s="63" t="s">
        <v>18</v>
      </c>
      <c r="F12" s="63" t="s">
        <v>108</v>
      </c>
      <c r="G12" s="18" t="s">
        <v>19</v>
      </c>
      <c r="H12" s="21" t="s">
        <v>20</v>
      </c>
      <c r="I12" s="21" t="s">
        <v>21</v>
      </c>
      <c r="J12" s="18" t="s">
        <v>22</v>
      </c>
      <c r="K12" s="18" t="s">
        <v>23</v>
      </c>
      <c r="L12" s="2"/>
    </row>
    <row r="13" spans="1:12" s="4" customFormat="1" ht="24" customHeight="1">
      <c r="A13" s="55" t="s">
        <v>24</v>
      </c>
      <c r="B13" s="54" t="s">
        <v>25</v>
      </c>
      <c r="C13" s="54" t="s">
        <v>26</v>
      </c>
      <c r="D13" s="55" t="s">
        <v>27</v>
      </c>
      <c r="E13" s="55" t="s">
        <v>28</v>
      </c>
      <c r="F13" s="55" t="s">
        <v>111</v>
      </c>
      <c r="G13" s="55">
        <f t="shared" ref="G13:G77" si="0">COUNTIF(F13,"*英*")+COUNTIF(F13,"*粵*")+COUNTIF(F13,"* 普*")</f>
        <v>3</v>
      </c>
      <c r="H13" s="55" t="s">
        <v>29</v>
      </c>
      <c r="I13" s="55" t="s">
        <v>30</v>
      </c>
      <c r="J13" s="55" t="s">
        <v>31</v>
      </c>
      <c r="K13" s="56">
        <f>G13*240</f>
        <v>720</v>
      </c>
      <c r="L13" s="2"/>
    </row>
    <row r="14" spans="1:12" s="3" customFormat="1" ht="23.25" customHeight="1">
      <c r="A14" s="55" t="s">
        <v>24</v>
      </c>
      <c r="B14" s="54" t="s">
        <v>32</v>
      </c>
      <c r="C14" s="54" t="s">
        <v>33</v>
      </c>
      <c r="D14" s="55" t="s">
        <v>34</v>
      </c>
      <c r="E14" s="55" t="s">
        <v>35</v>
      </c>
      <c r="F14" s="55" t="s">
        <v>102</v>
      </c>
      <c r="G14" s="55">
        <f t="shared" si="0"/>
        <v>2</v>
      </c>
      <c r="H14" s="55" t="s">
        <v>36</v>
      </c>
      <c r="I14" s="55" t="s">
        <v>37</v>
      </c>
      <c r="J14" s="55" t="s">
        <v>38</v>
      </c>
      <c r="K14" s="56">
        <f>G14*240</f>
        <v>480</v>
      </c>
      <c r="L14" s="2"/>
    </row>
    <row r="15" spans="1:12" s="12" customFormat="1" ht="22.5" customHeight="1">
      <c r="A15" s="10">
        <v>1</v>
      </c>
      <c r="B15" s="16"/>
      <c r="C15" s="16"/>
      <c r="D15" s="10"/>
      <c r="E15" s="57" t="e">
        <f>VLOOKUP(D15,組別!$B$2:$C$20,2,FALSE)</f>
        <v>#N/A</v>
      </c>
      <c r="F15" s="73" t="s">
        <v>109</v>
      </c>
      <c r="G15" s="22">
        <f t="shared" si="0"/>
        <v>0</v>
      </c>
      <c r="H15" s="22"/>
      <c r="J15" s="10"/>
      <c r="K15" s="74">
        <f t="shared" ref="K15:K78" si="1">G15*240</f>
        <v>0</v>
      </c>
      <c r="L15" s="2"/>
    </row>
    <row r="16" spans="1:12" s="6" customFormat="1" ht="22.5" customHeight="1">
      <c r="A16" s="10">
        <v>2</v>
      </c>
      <c r="B16" s="16"/>
      <c r="C16" s="16"/>
      <c r="D16" s="10"/>
      <c r="E16" s="57" t="e">
        <f>VLOOKUP(D16,組別!$B$2:$C$20,2,FALSE)</f>
        <v>#N/A</v>
      </c>
      <c r="F16" s="73" t="s">
        <v>109</v>
      </c>
      <c r="G16" s="22">
        <f t="shared" si="0"/>
        <v>0</v>
      </c>
      <c r="H16" s="66"/>
      <c r="I16" s="22"/>
      <c r="J16" s="10"/>
      <c r="K16" s="74">
        <f t="shared" si="1"/>
        <v>0</v>
      </c>
      <c r="L16" s="2"/>
    </row>
    <row r="17" spans="1:12" s="6" customFormat="1" ht="22.5" customHeight="1">
      <c r="A17" s="10">
        <v>3</v>
      </c>
      <c r="B17" s="16"/>
      <c r="C17" s="16"/>
      <c r="D17" s="10"/>
      <c r="E17" s="57" t="e">
        <f>VLOOKUP(D17,組別!$B$2:$C$20,2,FALSE)</f>
        <v>#N/A</v>
      </c>
      <c r="F17" s="73" t="s">
        <v>109</v>
      </c>
      <c r="G17" s="22">
        <f t="shared" si="0"/>
        <v>0</v>
      </c>
      <c r="H17" s="22"/>
      <c r="I17" s="22"/>
      <c r="J17" s="10"/>
      <c r="K17" s="74">
        <f t="shared" si="1"/>
        <v>0</v>
      </c>
      <c r="L17" s="2"/>
    </row>
    <row r="18" spans="1:12" s="6" customFormat="1" ht="22.5" customHeight="1">
      <c r="A18" s="10">
        <v>4</v>
      </c>
      <c r="B18" s="16"/>
      <c r="C18" s="16"/>
      <c r="D18" s="10"/>
      <c r="E18" s="57" t="e">
        <f>VLOOKUP(D18,組別!$B$2:$C$20,2,FALSE)</f>
        <v>#N/A</v>
      </c>
      <c r="F18" s="73" t="s">
        <v>109</v>
      </c>
      <c r="G18" s="22">
        <f t="shared" si="0"/>
        <v>0</v>
      </c>
      <c r="H18" s="22"/>
      <c r="I18" s="22"/>
      <c r="J18" s="10"/>
      <c r="K18" s="74">
        <f t="shared" si="1"/>
        <v>0</v>
      </c>
      <c r="L18" s="2"/>
    </row>
    <row r="19" spans="1:12" s="6" customFormat="1" ht="22.5" customHeight="1">
      <c r="A19" s="10">
        <v>5</v>
      </c>
      <c r="B19" s="16"/>
      <c r="C19" s="16"/>
      <c r="D19" s="10"/>
      <c r="E19" s="57" t="e">
        <f>VLOOKUP(D19,組別!$B$2:$C$20,2,FALSE)</f>
        <v>#N/A</v>
      </c>
      <c r="F19" s="73" t="s">
        <v>109</v>
      </c>
      <c r="G19" s="22">
        <f t="shared" si="0"/>
        <v>0</v>
      </c>
      <c r="H19" s="22"/>
      <c r="I19" s="22"/>
      <c r="J19" s="10"/>
      <c r="K19" s="74">
        <f t="shared" si="1"/>
        <v>0</v>
      </c>
      <c r="L19" s="12"/>
    </row>
    <row r="20" spans="1:12" s="6" customFormat="1" ht="22.5" customHeight="1">
      <c r="A20" s="10">
        <v>6</v>
      </c>
      <c r="B20" s="16"/>
      <c r="C20" s="16"/>
      <c r="D20" s="10"/>
      <c r="E20" s="57" t="e">
        <f>VLOOKUP(D20,組別!$B$2:$C$20,2,FALSE)</f>
        <v>#N/A</v>
      </c>
      <c r="F20" s="73" t="s">
        <v>109</v>
      </c>
      <c r="G20" s="22">
        <f t="shared" si="0"/>
        <v>0</v>
      </c>
      <c r="H20" s="10"/>
      <c r="I20" s="22"/>
      <c r="J20" s="10"/>
      <c r="K20" s="74">
        <f t="shared" si="1"/>
        <v>0</v>
      </c>
      <c r="L20" s="12"/>
    </row>
    <row r="21" spans="1:12" s="6" customFormat="1" ht="22.5" customHeight="1">
      <c r="A21" s="10">
        <v>7</v>
      </c>
      <c r="B21" s="17"/>
      <c r="C21" s="17"/>
      <c r="D21" s="11"/>
      <c r="E21" s="57" t="e">
        <f>VLOOKUP(D21,組別!$B$2:$C$20,2,FALSE)</f>
        <v>#N/A</v>
      </c>
      <c r="F21" s="73" t="s">
        <v>109</v>
      </c>
      <c r="G21" s="22">
        <f t="shared" si="0"/>
        <v>0</v>
      </c>
      <c r="H21" s="10"/>
      <c r="I21" s="22"/>
      <c r="J21" s="10"/>
      <c r="K21" s="74">
        <f t="shared" si="1"/>
        <v>0</v>
      </c>
      <c r="L21" s="12"/>
    </row>
    <row r="22" spans="1:12" s="6" customFormat="1" ht="22.5" customHeight="1">
      <c r="A22" s="10">
        <v>8</v>
      </c>
      <c r="B22" s="17"/>
      <c r="C22" s="17"/>
      <c r="D22" s="11"/>
      <c r="E22" s="57" t="e">
        <f>VLOOKUP(D22,組別!$B$2:$C$20,2,FALSE)</f>
        <v>#N/A</v>
      </c>
      <c r="F22" s="73" t="s">
        <v>109</v>
      </c>
      <c r="G22" s="22">
        <f t="shared" si="0"/>
        <v>0</v>
      </c>
      <c r="H22" s="10"/>
      <c r="I22" s="22"/>
      <c r="J22" s="10"/>
      <c r="K22" s="74">
        <f t="shared" si="1"/>
        <v>0</v>
      </c>
      <c r="L22" s="12"/>
    </row>
    <row r="23" spans="1:12" s="6" customFormat="1" ht="22.5" customHeight="1">
      <c r="A23" s="10">
        <v>9</v>
      </c>
      <c r="B23" s="16"/>
      <c r="C23" s="16"/>
      <c r="D23" s="10"/>
      <c r="E23" s="57" t="e">
        <f>VLOOKUP(D23,組別!$B$2:$C$20,2,FALSE)</f>
        <v>#N/A</v>
      </c>
      <c r="F23" s="73" t="s">
        <v>109</v>
      </c>
      <c r="G23" s="22">
        <f t="shared" si="0"/>
        <v>0</v>
      </c>
      <c r="H23" s="10"/>
      <c r="I23" s="22"/>
      <c r="J23" s="10"/>
      <c r="K23" s="74">
        <f t="shared" si="1"/>
        <v>0</v>
      </c>
      <c r="L23" s="12"/>
    </row>
    <row r="24" spans="1:12" s="6" customFormat="1" ht="22.5" customHeight="1">
      <c r="A24" s="10">
        <v>10</v>
      </c>
      <c r="B24" s="16"/>
      <c r="C24" s="16"/>
      <c r="D24" s="10"/>
      <c r="E24" s="57" t="e">
        <f>VLOOKUP(D24,組別!$B$2:$C$20,2,FALSE)</f>
        <v>#N/A</v>
      </c>
      <c r="F24" s="73" t="s">
        <v>109</v>
      </c>
      <c r="G24" s="22">
        <f t="shared" si="0"/>
        <v>0</v>
      </c>
      <c r="H24" s="10"/>
      <c r="I24" s="22"/>
      <c r="J24" s="10"/>
      <c r="K24" s="74">
        <f t="shared" si="1"/>
        <v>0</v>
      </c>
      <c r="L24" s="12"/>
    </row>
    <row r="25" spans="1:12" s="6" customFormat="1" ht="22.5" customHeight="1">
      <c r="A25" s="10">
        <v>11</v>
      </c>
      <c r="B25" s="16"/>
      <c r="C25" s="16"/>
      <c r="D25" s="10"/>
      <c r="E25" s="57" t="e">
        <f>VLOOKUP(D25,組別!$B$2:$C$20,2,FALSE)</f>
        <v>#N/A</v>
      </c>
      <c r="F25" s="73" t="s">
        <v>109</v>
      </c>
      <c r="G25" s="22">
        <f t="shared" si="0"/>
        <v>0</v>
      </c>
      <c r="H25" s="10"/>
      <c r="I25" s="22"/>
      <c r="J25" s="10"/>
      <c r="K25" s="74">
        <f t="shared" si="1"/>
        <v>0</v>
      </c>
      <c r="L25" s="12"/>
    </row>
    <row r="26" spans="1:12" s="6" customFormat="1" ht="22.5" customHeight="1">
      <c r="A26" s="10">
        <v>12</v>
      </c>
      <c r="B26" s="16"/>
      <c r="C26" s="16"/>
      <c r="D26" s="10"/>
      <c r="E26" s="57" t="e">
        <f>VLOOKUP(D26,組別!$B$2:$C$20,2,FALSE)</f>
        <v>#N/A</v>
      </c>
      <c r="F26" s="73" t="s">
        <v>109</v>
      </c>
      <c r="G26" s="22">
        <f t="shared" si="0"/>
        <v>0</v>
      </c>
      <c r="H26" s="10"/>
      <c r="I26" s="22"/>
      <c r="J26" s="10"/>
      <c r="K26" s="74">
        <f t="shared" si="1"/>
        <v>0</v>
      </c>
      <c r="L26" s="12"/>
    </row>
    <row r="27" spans="1:12" s="6" customFormat="1" ht="22.5" customHeight="1">
      <c r="A27" s="10">
        <v>13</v>
      </c>
      <c r="B27" s="16"/>
      <c r="C27" s="16"/>
      <c r="D27" s="10"/>
      <c r="E27" s="57" t="e">
        <f>VLOOKUP(D27,組別!$B$2:$C$20,2,FALSE)</f>
        <v>#N/A</v>
      </c>
      <c r="F27" s="73" t="s">
        <v>109</v>
      </c>
      <c r="G27" s="22">
        <f t="shared" si="0"/>
        <v>0</v>
      </c>
      <c r="H27" s="10"/>
      <c r="I27" s="22"/>
      <c r="J27" s="10"/>
      <c r="K27" s="74">
        <f t="shared" si="1"/>
        <v>0</v>
      </c>
      <c r="L27" s="12"/>
    </row>
    <row r="28" spans="1:12" s="6" customFormat="1" ht="22.5" customHeight="1">
      <c r="A28" s="10">
        <v>14</v>
      </c>
      <c r="B28" s="16"/>
      <c r="C28" s="16"/>
      <c r="D28" s="10"/>
      <c r="E28" s="57" t="e">
        <f>VLOOKUP(D28,組別!$B$2:$C$20,2,FALSE)</f>
        <v>#N/A</v>
      </c>
      <c r="F28" s="73" t="s">
        <v>109</v>
      </c>
      <c r="G28" s="22">
        <f t="shared" si="0"/>
        <v>0</v>
      </c>
      <c r="H28" s="10"/>
      <c r="I28" s="22"/>
      <c r="J28" s="10"/>
      <c r="K28" s="74">
        <f t="shared" si="1"/>
        <v>0</v>
      </c>
      <c r="L28" s="12"/>
    </row>
    <row r="29" spans="1:12" s="6" customFormat="1" ht="22.5" customHeight="1">
      <c r="A29" s="10">
        <v>15</v>
      </c>
      <c r="B29" s="16"/>
      <c r="C29" s="16"/>
      <c r="D29" s="10"/>
      <c r="E29" s="57" t="e">
        <f>VLOOKUP(D29,組別!$B$2:$C$20,2,FALSE)</f>
        <v>#N/A</v>
      </c>
      <c r="F29" s="73" t="s">
        <v>109</v>
      </c>
      <c r="G29" s="22">
        <f t="shared" si="0"/>
        <v>0</v>
      </c>
      <c r="H29" s="10"/>
      <c r="I29" s="22"/>
      <c r="J29" s="10"/>
      <c r="K29" s="74">
        <f t="shared" si="1"/>
        <v>0</v>
      </c>
      <c r="L29" s="12"/>
    </row>
    <row r="30" spans="1:12" s="6" customFormat="1" ht="22.5" customHeight="1">
      <c r="A30" s="10">
        <v>16</v>
      </c>
      <c r="B30" s="16"/>
      <c r="C30" s="16"/>
      <c r="D30" s="10"/>
      <c r="E30" s="57" t="e">
        <f>VLOOKUP(D30,組別!$B$2:$C$20,2,FALSE)</f>
        <v>#N/A</v>
      </c>
      <c r="F30" s="73" t="s">
        <v>109</v>
      </c>
      <c r="G30" s="22">
        <f t="shared" si="0"/>
        <v>0</v>
      </c>
      <c r="H30" s="10"/>
      <c r="I30" s="22"/>
      <c r="J30" s="10"/>
      <c r="K30" s="74">
        <f t="shared" si="1"/>
        <v>0</v>
      </c>
      <c r="L30" s="12"/>
    </row>
    <row r="31" spans="1:12" s="6" customFormat="1" ht="22.5" customHeight="1">
      <c r="A31" s="10">
        <v>17</v>
      </c>
      <c r="B31" s="16"/>
      <c r="C31" s="16"/>
      <c r="D31" s="10"/>
      <c r="E31" s="57" t="e">
        <f>VLOOKUP(D31,組別!$B$2:$C$20,2,FALSE)</f>
        <v>#N/A</v>
      </c>
      <c r="F31" s="73" t="s">
        <v>109</v>
      </c>
      <c r="G31" s="22">
        <f t="shared" si="0"/>
        <v>0</v>
      </c>
      <c r="H31" s="10"/>
      <c r="I31" s="22"/>
      <c r="J31" s="10"/>
      <c r="K31" s="74">
        <f t="shared" si="1"/>
        <v>0</v>
      </c>
      <c r="L31" s="12"/>
    </row>
    <row r="32" spans="1:12" s="6" customFormat="1" ht="22.5" customHeight="1">
      <c r="A32" s="10">
        <v>18</v>
      </c>
      <c r="B32" s="16"/>
      <c r="C32" s="16"/>
      <c r="D32" s="10"/>
      <c r="E32" s="57" t="e">
        <f>VLOOKUP(D32,組別!$B$2:$C$20,2,FALSE)</f>
        <v>#N/A</v>
      </c>
      <c r="F32" s="73" t="s">
        <v>109</v>
      </c>
      <c r="G32" s="22">
        <f t="shared" si="0"/>
        <v>0</v>
      </c>
      <c r="H32" s="10"/>
      <c r="I32" s="22"/>
      <c r="J32" s="10"/>
      <c r="K32" s="74">
        <f t="shared" si="1"/>
        <v>0</v>
      </c>
      <c r="L32" s="12"/>
    </row>
    <row r="33" spans="1:12" s="6" customFormat="1" ht="22.5" customHeight="1">
      <c r="A33" s="10">
        <v>19</v>
      </c>
      <c r="B33" s="16"/>
      <c r="C33" s="16"/>
      <c r="D33" s="10"/>
      <c r="E33" s="57" t="e">
        <f>VLOOKUP(D33,組別!$B$2:$C$20,2,FALSE)</f>
        <v>#N/A</v>
      </c>
      <c r="F33" s="73" t="s">
        <v>109</v>
      </c>
      <c r="G33" s="22">
        <f t="shared" si="0"/>
        <v>0</v>
      </c>
      <c r="H33" s="10"/>
      <c r="I33" s="22"/>
      <c r="J33" s="10"/>
      <c r="K33" s="74">
        <f t="shared" si="1"/>
        <v>0</v>
      </c>
      <c r="L33" s="12"/>
    </row>
    <row r="34" spans="1:12" s="6" customFormat="1" ht="22.5" customHeight="1">
      <c r="A34" s="10">
        <v>20</v>
      </c>
      <c r="B34" s="16"/>
      <c r="C34" s="16"/>
      <c r="D34" s="10"/>
      <c r="E34" s="57" t="e">
        <f>VLOOKUP(D34,組別!$B$2:$C$20,2,FALSE)</f>
        <v>#N/A</v>
      </c>
      <c r="F34" s="73" t="s">
        <v>109</v>
      </c>
      <c r="G34" s="22">
        <f t="shared" si="0"/>
        <v>0</v>
      </c>
      <c r="H34" s="10"/>
      <c r="I34" s="22"/>
      <c r="J34" s="10"/>
      <c r="K34" s="74">
        <f t="shared" si="1"/>
        <v>0</v>
      </c>
      <c r="L34" s="12"/>
    </row>
    <row r="35" spans="1:12" s="6" customFormat="1" ht="22.5" customHeight="1">
      <c r="A35" s="10">
        <v>21</v>
      </c>
      <c r="B35" s="16"/>
      <c r="C35" s="16"/>
      <c r="D35" s="10"/>
      <c r="E35" s="57" t="e">
        <f>VLOOKUP(D35,組別!$B$2:$C$20,2,FALSE)</f>
        <v>#N/A</v>
      </c>
      <c r="F35" s="73" t="s">
        <v>109</v>
      </c>
      <c r="G35" s="22">
        <f t="shared" si="0"/>
        <v>0</v>
      </c>
      <c r="H35" s="10"/>
      <c r="I35" s="22"/>
      <c r="J35" s="10"/>
      <c r="K35" s="74">
        <f t="shared" si="1"/>
        <v>0</v>
      </c>
      <c r="L35" s="12"/>
    </row>
    <row r="36" spans="1:12" s="6" customFormat="1" ht="22.5" customHeight="1">
      <c r="A36" s="10">
        <v>22</v>
      </c>
      <c r="B36" s="16"/>
      <c r="C36" s="16"/>
      <c r="D36" s="10"/>
      <c r="E36" s="57" t="e">
        <f>VLOOKUP(D36,組別!$B$2:$C$20,2,FALSE)</f>
        <v>#N/A</v>
      </c>
      <c r="F36" s="73" t="s">
        <v>109</v>
      </c>
      <c r="G36" s="22">
        <f t="shared" si="0"/>
        <v>0</v>
      </c>
      <c r="H36" s="10"/>
      <c r="I36" s="22"/>
      <c r="J36" s="10"/>
      <c r="K36" s="74">
        <f t="shared" si="1"/>
        <v>0</v>
      </c>
      <c r="L36" s="12"/>
    </row>
    <row r="37" spans="1:12" s="6" customFormat="1" ht="22.5" customHeight="1">
      <c r="A37" s="10">
        <v>23</v>
      </c>
      <c r="B37" s="16"/>
      <c r="C37" s="16"/>
      <c r="D37" s="10"/>
      <c r="E37" s="57" t="e">
        <f>VLOOKUP(D37,組別!$B$2:$C$20,2,FALSE)</f>
        <v>#N/A</v>
      </c>
      <c r="F37" s="73" t="s">
        <v>109</v>
      </c>
      <c r="G37" s="22">
        <f t="shared" si="0"/>
        <v>0</v>
      </c>
      <c r="H37" s="10"/>
      <c r="I37" s="22"/>
      <c r="J37" s="10"/>
      <c r="K37" s="74">
        <f t="shared" si="1"/>
        <v>0</v>
      </c>
      <c r="L37" s="12"/>
    </row>
    <row r="38" spans="1:12" s="6" customFormat="1" ht="22.5" customHeight="1">
      <c r="A38" s="10">
        <v>24</v>
      </c>
      <c r="B38" s="16"/>
      <c r="C38" s="16"/>
      <c r="D38" s="10"/>
      <c r="E38" s="57" t="e">
        <f>VLOOKUP(D38,組別!$B$2:$C$20,2,FALSE)</f>
        <v>#N/A</v>
      </c>
      <c r="F38" s="73" t="s">
        <v>109</v>
      </c>
      <c r="G38" s="22">
        <f t="shared" si="0"/>
        <v>0</v>
      </c>
      <c r="H38" s="10"/>
      <c r="I38" s="22"/>
      <c r="J38" s="10"/>
      <c r="K38" s="74">
        <f t="shared" si="1"/>
        <v>0</v>
      </c>
      <c r="L38" s="12"/>
    </row>
    <row r="39" spans="1:12" s="6" customFormat="1" ht="22.5" customHeight="1">
      <c r="A39" s="10">
        <v>25</v>
      </c>
      <c r="B39" s="16"/>
      <c r="C39" s="16"/>
      <c r="D39" s="10"/>
      <c r="E39" s="57" t="e">
        <f>VLOOKUP(D39,組別!$B$2:$C$20,2,FALSE)</f>
        <v>#N/A</v>
      </c>
      <c r="F39" s="73" t="s">
        <v>109</v>
      </c>
      <c r="G39" s="22">
        <f t="shared" si="0"/>
        <v>0</v>
      </c>
      <c r="H39" s="10"/>
      <c r="I39" s="22"/>
      <c r="J39" s="10"/>
      <c r="K39" s="74">
        <f t="shared" si="1"/>
        <v>0</v>
      </c>
      <c r="L39" s="12"/>
    </row>
    <row r="40" spans="1:12" s="6" customFormat="1" ht="22.5" customHeight="1">
      <c r="A40" s="10">
        <v>26</v>
      </c>
      <c r="B40" s="10"/>
      <c r="C40" s="10"/>
      <c r="D40" s="10"/>
      <c r="E40" s="57" t="e">
        <f>VLOOKUP(D40,組別!$B$2:$C$20,2,FALSE)</f>
        <v>#N/A</v>
      </c>
      <c r="F40" s="73" t="s">
        <v>109</v>
      </c>
      <c r="G40" s="22">
        <f t="shared" si="0"/>
        <v>0</v>
      </c>
      <c r="H40" s="10"/>
      <c r="I40" s="22"/>
      <c r="J40" s="10"/>
      <c r="K40" s="74">
        <f t="shared" si="1"/>
        <v>0</v>
      </c>
      <c r="L40" s="12"/>
    </row>
    <row r="41" spans="1:12" s="6" customFormat="1" ht="22.5" customHeight="1">
      <c r="A41" s="10">
        <v>27</v>
      </c>
      <c r="B41" s="16"/>
      <c r="C41" s="16"/>
      <c r="D41" s="10"/>
      <c r="E41" s="57" t="e">
        <f>VLOOKUP(D41,組別!$B$2:$C$20,2,FALSE)</f>
        <v>#N/A</v>
      </c>
      <c r="F41" s="73" t="s">
        <v>109</v>
      </c>
      <c r="G41" s="22">
        <f t="shared" si="0"/>
        <v>0</v>
      </c>
      <c r="H41" s="10"/>
      <c r="I41" s="22"/>
      <c r="J41" s="10"/>
      <c r="K41" s="74">
        <f t="shared" si="1"/>
        <v>0</v>
      </c>
      <c r="L41" s="12"/>
    </row>
    <row r="42" spans="1:12" s="6" customFormat="1" ht="22.5" customHeight="1">
      <c r="A42" s="10">
        <v>28</v>
      </c>
      <c r="B42" s="16"/>
      <c r="C42" s="16"/>
      <c r="D42" s="10"/>
      <c r="E42" s="57" t="e">
        <f>VLOOKUP(D42,組別!$B$2:$C$20,2,FALSE)</f>
        <v>#N/A</v>
      </c>
      <c r="F42" s="73" t="s">
        <v>109</v>
      </c>
      <c r="G42" s="22">
        <f t="shared" si="0"/>
        <v>0</v>
      </c>
      <c r="H42" s="10"/>
      <c r="I42" s="22"/>
      <c r="J42" s="10"/>
      <c r="K42" s="74">
        <f t="shared" si="1"/>
        <v>0</v>
      </c>
      <c r="L42" s="12"/>
    </row>
    <row r="43" spans="1:12" s="6" customFormat="1" ht="22.5" customHeight="1">
      <c r="A43" s="10">
        <v>29</v>
      </c>
      <c r="B43" s="16"/>
      <c r="C43" s="16"/>
      <c r="D43" s="10"/>
      <c r="E43" s="57" t="e">
        <f>VLOOKUP(D43,組別!$B$2:$C$20,2,FALSE)</f>
        <v>#N/A</v>
      </c>
      <c r="F43" s="73" t="s">
        <v>109</v>
      </c>
      <c r="G43" s="22">
        <f t="shared" si="0"/>
        <v>0</v>
      </c>
      <c r="H43" s="10"/>
      <c r="I43" s="22"/>
      <c r="J43" s="10"/>
      <c r="K43" s="74">
        <f t="shared" si="1"/>
        <v>0</v>
      </c>
      <c r="L43" s="12"/>
    </row>
    <row r="44" spans="1:12" s="6" customFormat="1" ht="22.5" customHeight="1">
      <c r="A44" s="10">
        <v>30</v>
      </c>
      <c r="B44" s="16"/>
      <c r="C44" s="16"/>
      <c r="D44" s="10"/>
      <c r="E44" s="57" t="e">
        <f>VLOOKUP(D44,組別!$B$2:$C$20,2,FALSE)</f>
        <v>#N/A</v>
      </c>
      <c r="F44" s="73" t="s">
        <v>109</v>
      </c>
      <c r="G44" s="22">
        <f t="shared" si="0"/>
        <v>0</v>
      </c>
      <c r="H44" s="10"/>
      <c r="I44" s="22"/>
      <c r="J44" s="10"/>
      <c r="K44" s="74">
        <f t="shared" si="1"/>
        <v>0</v>
      </c>
      <c r="L44" s="12"/>
    </row>
    <row r="45" spans="1:12" s="6" customFormat="1" ht="22.5" customHeight="1">
      <c r="A45" s="10">
        <v>31</v>
      </c>
      <c r="B45" s="16"/>
      <c r="C45" s="16"/>
      <c r="D45" s="10"/>
      <c r="E45" s="57" t="e">
        <f>VLOOKUP(D45,組別!$B$2:$C$20,2,FALSE)</f>
        <v>#N/A</v>
      </c>
      <c r="F45" s="73" t="s">
        <v>109</v>
      </c>
      <c r="G45" s="22">
        <f t="shared" si="0"/>
        <v>0</v>
      </c>
      <c r="H45" s="10"/>
      <c r="I45" s="22"/>
      <c r="J45" s="10"/>
      <c r="K45" s="74">
        <f t="shared" si="1"/>
        <v>0</v>
      </c>
      <c r="L45" s="12"/>
    </row>
    <row r="46" spans="1:12" s="6" customFormat="1" ht="22.5" customHeight="1">
      <c r="A46" s="10">
        <v>32</v>
      </c>
      <c r="B46" s="16"/>
      <c r="C46" s="16"/>
      <c r="D46" s="10"/>
      <c r="E46" s="57" t="e">
        <f>VLOOKUP(D46,組別!$B$2:$C$20,2,FALSE)</f>
        <v>#N/A</v>
      </c>
      <c r="F46" s="73" t="s">
        <v>109</v>
      </c>
      <c r="G46" s="22">
        <f t="shared" si="0"/>
        <v>0</v>
      </c>
      <c r="H46" s="10"/>
      <c r="I46" s="22"/>
      <c r="J46" s="10"/>
      <c r="K46" s="74">
        <f t="shared" si="1"/>
        <v>0</v>
      </c>
      <c r="L46" s="12"/>
    </row>
    <row r="47" spans="1:12" s="6" customFormat="1" ht="22.5" customHeight="1">
      <c r="A47" s="10">
        <v>33</v>
      </c>
      <c r="B47" s="16"/>
      <c r="C47" s="16"/>
      <c r="D47" s="10"/>
      <c r="E47" s="57" t="e">
        <f>VLOOKUP(D47,組別!$B$2:$C$20,2,FALSE)</f>
        <v>#N/A</v>
      </c>
      <c r="F47" s="73" t="s">
        <v>109</v>
      </c>
      <c r="G47" s="22">
        <f t="shared" si="0"/>
        <v>0</v>
      </c>
      <c r="H47" s="10"/>
      <c r="I47" s="22"/>
      <c r="J47" s="10"/>
      <c r="K47" s="74">
        <f t="shared" si="1"/>
        <v>0</v>
      </c>
      <c r="L47" s="12"/>
    </row>
    <row r="48" spans="1:12" s="6" customFormat="1" ht="22.5" customHeight="1">
      <c r="A48" s="10">
        <v>34</v>
      </c>
      <c r="B48" s="16"/>
      <c r="C48" s="16"/>
      <c r="D48" s="10"/>
      <c r="E48" s="57" t="e">
        <f>VLOOKUP(D48,組別!$B$2:$C$20,2,FALSE)</f>
        <v>#N/A</v>
      </c>
      <c r="F48" s="73" t="s">
        <v>109</v>
      </c>
      <c r="G48" s="22">
        <f t="shared" si="0"/>
        <v>0</v>
      </c>
      <c r="H48" s="10"/>
      <c r="I48" s="22"/>
      <c r="J48" s="10"/>
      <c r="K48" s="74">
        <f t="shared" si="1"/>
        <v>0</v>
      </c>
      <c r="L48" s="12"/>
    </row>
    <row r="49" spans="1:12" s="6" customFormat="1" ht="22.5" customHeight="1">
      <c r="A49" s="10">
        <v>35</v>
      </c>
      <c r="B49" s="16"/>
      <c r="C49" s="16"/>
      <c r="D49" s="10"/>
      <c r="E49" s="57" t="e">
        <f>VLOOKUP(D49,組別!$B$2:$C$20,2,FALSE)</f>
        <v>#N/A</v>
      </c>
      <c r="F49" s="73" t="s">
        <v>109</v>
      </c>
      <c r="G49" s="22">
        <f t="shared" si="0"/>
        <v>0</v>
      </c>
      <c r="H49" s="10"/>
      <c r="I49" s="22"/>
      <c r="J49" s="10"/>
      <c r="K49" s="74">
        <f t="shared" si="1"/>
        <v>0</v>
      </c>
      <c r="L49" s="12"/>
    </row>
    <row r="50" spans="1:12" s="6" customFormat="1" ht="22.5" customHeight="1">
      <c r="A50" s="10">
        <v>36</v>
      </c>
      <c r="B50" s="16"/>
      <c r="C50" s="16"/>
      <c r="D50" s="10"/>
      <c r="E50" s="57" t="e">
        <f>VLOOKUP(D50,組別!$B$2:$C$20,2,FALSE)</f>
        <v>#N/A</v>
      </c>
      <c r="F50" s="73" t="s">
        <v>109</v>
      </c>
      <c r="G50" s="22">
        <f t="shared" si="0"/>
        <v>0</v>
      </c>
      <c r="H50" s="10"/>
      <c r="I50" s="22"/>
      <c r="J50" s="10"/>
      <c r="K50" s="74">
        <f t="shared" si="1"/>
        <v>0</v>
      </c>
      <c r="L50" s="12"/>
    </row>
    <row r="51" spans="1:12" s="6" customFormat="1" ht="22.5" customHeight="1">
      <c r="A51" s="10">
        <v>37</v>
      </c>
      <c r="B51" s="16"/>
      <c r="C51" s="16"/>
      <c r="D51" s="10"/>
      <c r="E51" s="57" t="e">
        <f>VLOOKUP(D51,組別!$B$2:$C$20,2,FALSE)</f>
        <v>#N/A</v>
      </c>
      <c r="F51" s="73" t="s">
        <v>109</v>
      </c>
      <c r="G51" s="22">
        <f t="shared" si="0"/>
        <v>0</v>
      </c>
      <c r="H51" s="10"/>
      <c r="I51" s="22"/>
      <c r="J51" s="10"/>
      <c r="K51" s="74">
        <f t="shared" si="1"/>
        <v>0</v>
      </c>
      <c r="L51" s="12"/>
    </row>
    <row r="52" spans="1:12" s="6" customFormat="1" ht="22.5" customHeight="1">
      <c r="A52" s="10">
        <v>38</v>
      </c>
      <c r="B52" s="16"/>
      <c r="C52" s="16"/>
      <c r="D52" s="10"/>
      <c r="E52" s="57" t="e">
        <f>VLOOKUP(D52,組別!$B$2:$C$20,2,FALSE)</f>
        <v>#N/A</v>
      </c>
      <c r="F52" s="73" t="s">
        <v>109</v>
      </c>
      <c r="G52" s="22">
        <f t="shared" si="0"/>
        <v>0</v>
      </c>
      <c r="H52" s="10"/>
      <c r="I52" s="22"/>
      <c r="J52" s="10"/>
      <c r="K52" s="74">
        <f t="shared" si="1"/>
        <v>0</v>
      </c>
      <c r="L52" s="12"/>
    </row>
    <row r="53" spans="1:12" s="6" customFormat="1" ht="22.5" customHeight="1">
      <c r="A53" s="10">
        <v>39</v>
      </c>
      <c r="B53" s="16"/>
      <c r="C53" s="16"/>
      <c r="D53" s="10"/>
      <c r="E53" s="57" t="e">
        <f>VLOOKUP(D53,組別!$B$2:$C$20,2,FALSE)</f>
        <v>#N/A</v>
      </c>
      <c r="F53" s="73" t="s">
        <v>109</v>
      </c>
      <c r="G53" s="22">
        <f t="shared" si="0"/>
        <v>0</v>
      </c>
      <c r="H53" s="10"/>
      <c r="I53" s="22"/>
      <c r="J53" s="10"/>
      <c r="K53" s="74">
        <f t="shared" si="1"/>
        <v>0</v>
      </c>
      <c r="L53" s="12"/>
    </row>
    <row r="54" spans="1:12" s="6" customFormat="1" ht="22.5" customHeight="1">
      <c r="A54" s="10">
        <v>40</v>
      </c>
      <c r="B54" s="16"/>
      <c r="C54" s="16"/>
      <c r="D54" s="10"/>
      <c r="E54" s="57" t="e">
        <f>VLOOKUP(D54,組別!$B$2:$C$20,2,FALSE)</f>
        <v>#N/A</v>
      </c>
      <c r="F54" s="73" t="s">
        <v>109</v>
      </c>
      <c r="G54" s="22">
        <f t="shared" si="0"/>
        <v>0</v>
      </c>
      <c r="H54" s="10"/>
      <c r="I54" s="22"/>
      <c r="J54" s="10"/>
      <c r="K54" s="74">
        <f t="shared" si="1"/>
        <v>0</v>
      </c>
      <c r="L54" s="12"/>
    </row>
    <row r="55" spans="1:12" s="6" customFormat="1" ht="22.5" customHeight="1">
      <c r="A55" s="10">
        <v>41</v>
      </c>
      <c r="B55" s="16"/>
      <c r="C55" s="16"/>
      <c r="D55" s="10"/>
      <c r="E55" s="57" t="e">
        <f>VLOOKUP(D55,組別!$B$2:$C$20,2,FALSE)</f>
        <v>#N/A</v>
      </c>
      <c r="F55" s="73" t="s">
        <v>109</v>
      </c>
      <c r="G55" s="22">
        <f t="shared" si="0"/>
        <v>0</v>
      </c>
      <c r="H55" s="10"/>
      <c r="I55" s="22"/>
      <c r="J55" s="10"/>
      <c r="K55" s="74">
        <f t="shared" si="1"/>
        <v>0</v>
      </c>
      <c r="L55" s="12"/>
    </row>
    <row r="56" spans="1:12" s="6" customFormat="1" ht="22.5" customHeight="1">
      <c r="A56" s="10">
        <v>42</v>
      </c>
      <c r="B56" s="16"/>
      <c r="C56" s="16"/>
      <c r="D56" s="10"/>
      <c r="E56" s="57" t="e">
        <f>VLOOKUP(D56,組別!$B$2:$C$20,2,FALSE)</f>
        <v>#N/A</v>
      </c>
      <c r="F56" s="73" t="s">
        <v>109</v>
      </c>
      <c r="G56" s="22">
        <f t="shared" si="0"/>
        <v>0</v>
      </c>
      <c r="H56" s="10"/>
      <c r="I56" s="22"/>
      <c r="J56" s="10"/>
      <c r="K56" s="74">
        <f t="shared" si="1"/>
        <v>0</v>
      </c>
      <c r="L56" s="12"/>
    </row>
    <row r="57" spans="1:12" s="6" customFormat="1" ht="22.5" customHeight="1">
      <c r="A57" s="10">
        <v>43</v>
      </c>
      <c r="B57" s="16"/>
      <c r="C57" s="16"/>
      <c r="D57" s="10"/>
      <c r="E57" s="57" t="e">
        <f>VLOOKUP(D57,組別!$B$2:$C$20,2,FALSE)</f>
        <v>#N/A</v>
      </c>
      <c r="F57" s="73" t="s">
        <v>109</v>
      </c>
      <c r="G57" s="22">
        <f t="shared" si="0"/>
        <v>0</v>
      </c>
      <c r="H57" s="10"/>
      <c r="I57" s="22"/>
      <c r="J57" s="10"/>
      <c r="K57" s="74">
        <f t="shared" si="1"/>
        <v>0</v>
      </c>
      <c r="L57" s="12"/>
    </row>
    <row r="58" spans="1:12" s="6" customFormat="1" ht="22.5" customHeight="1">
      <c r="A58" s="10">
        <v>44</v>
      </c>
      <c r="B58" s="16"/>
      <c r="C58" s="16"/>
      <c r="D58" s="10"/>
      <c r="E58" s="57" t="e">
        <f>VLOOKUP(D58,組別!$B$2:$C$20,2,FALSE)</f>
        <v>#N/A</v>
      </c>
      <c r="F58" s="73" t="s">
        <v>109</v>
      </c>
      <c r="G58" s="22">
        <f t="shared" si="0"/>
        <v>0</v>
      </c>
      <c r="H58" s="10"/>
      <c r="I58" s="22"/>
      <c r="J58" s="10"/>
      <c r="K58" s="74">
        <f t="shared" si="1"/>
        <v>0</v>
      </c>
      <c r="L58" s="12"/>
    </row>
    <row r="59" spans="1:12" s="6" customFormat="1" ht="22.5" customHeight="1">
      <c r="A59" s="10">
        <v>45</v>
      </c>
      <c r="B59" s="16"/>
      <c r="C59" s="16"/>
      <c r="D59" s="10"/>
      <c r="E59" s="57" t="e">
        <f>VLOOKUP(D59,組別!$B$2:$C$20,2,FALSE)</f>
        <v>#N/A</v>
      </c>
      <c r="F59" s="73" t="s">
        <v>109</v>
      </c>
      <c r="G59" s="22">
        <f t="shared" si="0"/>
        <v>0</v>
      </c>
      <c r="H59" s="10"/>
      <c r="I59" s="22"/>
      <c r="J59" s="10"/>
      <c r="K59" s="74">
        <f t="shared" si="1"/>
        <v>0</v>
      </c>
      <c r="L59" s="12"/>
    </row>
    <row r="60" spans="1:12" s="6" customFormat="1" ht="22.5" customHeight="1">
      <c r="A60" s="10">
        <v>46</v>
      </c>
      <c r="B60" s="16"/>
      <c r="C60" s="16"/>
      <c r="D60" s="10"/>
      <c r="E60" s="57" t="e">
        <f>VLOOKUP(D60,組別!$B$2:$C$20,2,FALSE)</f>
        <v>#N/A</v>
      </c>
      <c r="F60" s="73" t="s">
        <v>109</v>
      </c>
      <c r="G60" s="22">
        <f t="shared" si="0"/>
        <v>0</v>
      </c>
      <c r="H60" s="10"/>
      <c r="I60" s="22"/>
      <c r="J60" s="10"/>
      <c r="K60" s="74">
        <f t="shared" si="1"/>
        <v>0</v>
      </c>
      <c r="L60" s="12"/>
    </row>
    <row r="61" spans="1:12" s="6" customFormat="1" ht="22.5" customHeight="1">
      <c r="A61" s="10">
        <v>47</v>
      </c>
      <c r="B61" s="16"/>
      <c r="C61" s="16"/>
      <c r="D61" s="10"/>
      <c r="E61" s="57" t="e">
        <f>VLOOKUP(D61,組別!$B$2:$C$20,2,FALSE)</f>
        <v>#N/A</v>
      </c>
      <c r="F61" s="73" t="s">
        <v>109</v>
      </c>
      <c r="G61" s="22">
        <f t="shared" si="0"/>
        <v>0</v>
      </c>
      <c r="H61" s="10"/>
      <c r="I61" s="22"/>
      <c r="J61" s="10"/>
      <c r="K61" s="74">
        <f t="shared" si="1"/>
        <v>0</v>
      </c>
      <c r="L61" s="12"/>
    </row>
    <row r="62" spans="1:12" s="6" customFormat="1" ht="22.5" customHeight="1">
      <c r="A62" s="10">
        <v>48</v>
      </c>
      <c r="B62" s="16"/>
      <c r="C62" s="16"/>
      <c r="D62" s="10"/>
      <c r="E62" s="57" t="e">
        <f>VLOOKUP(D62,組別!$B$2:$C$20,2,FALSE)</f>
        <v>#N/A</v>
      </c>
      <c r="F62" s="73" t="s">
        <v>109</v>
      </c>
      <c r="G62" s="22">
        <f t="shared" si="0"/>
        <v>0</v>
      </c>
      <c r="H62" s="10"/>
      <c r="I62" s="22"/>
      <c r="J62" s="10"/>
      <c r="K62" s="74">
        <f t="shared" si="1"/>
        <v>0</v>
      </c>
      <c r="L62" s="12"/>
    </row>
    <row r="63" spans="1:12" s="6" customFormat="1" ht="22.5" customHeight="1">
      <c r="A63" s="10">
        <v>49</v>
      </c>
      <c r="B63" s="16"/>
      <c r="C63" s="16"/>
      <c r="D63" s="10"/>
      <c r="E63" s="57" t="e">
        <f>VLOOKUP(D63,組別!$B$2:$C$20,2,FALSE)</f>
        <v>#N/A</v>
      </c>
      <c r="F63" s="73" t="s">
        <v>109</v>
      </c>
      <c r="G63" s="22">
        <f t="shared" si="0"/>
        <v>0</v>
      </c>
      <c r="H63" s="10"/>
      <c r="I63" s="22"/>
      <c r="J63" s="10"/>
      <c r="K63" s="74">
        <f t="shared" si="1"/>
        <v>0</v>
      </c>
      <c r="L63" s="12"/>
    </row>
    <row r="64" spans="1:12" s="6" customFormat="1" ht="22.5" customHeight="1">
      <c r="A64" s="10">
        <v>50</v>
      </c>
      <c r="B64" s="16"/>
      <c r="C64" s="16"/>
      <c r="D64" s="10"/>
      <c r="E64" s="57" t="e">
        <f>VLOOKUP(D64,組別!$B$2:$C$20,2,FALSE)</f>
        <v>#N/A</v>
      </c>
      <c r="F64" s="73" t="s">
        <v>109</v>
      </c>
      <c r="G64" s="22">
        <f t="shared" si="0"/>
        <v>0</v>
      </c>
      <c r="H64" s="10"/>
      <c r="I64" s="22"/>
      <c r="J64" s="10"/>
      <c r="K64" s="74">
        <f t="shared" si="1"/>
        <v>0</v>
      </c>
      <c r="L64" s="12"/>
    </row>
    <row r="65" spans="1:12" s="6" customFormat="1" ht="22.5" customHeight="1">
      <c r="A65" s="10">
        <v>51</v>
      </c>
      <c r="B65" s="16"/>
      <c r="C65" s="16"/>
      <c r="D65" s="10"/>
      <c r="E65" s="57" t="e">
        <f>VLOOKUP(D65,組別!$B$2:$C$20,2,FALSE)</f>
        <v>#N/A</v>
      </c>
      <c r="F65" s="73" t="s">
        <v>109</v>
      </c>
      <c r="G65" s="22">
        <f t="shared" si="0"/>
        <v>0</v>
      </c>
      <c r="H65" s="10"/>
      <c r="I65" s="22"/>
      <c r="J65" s="10"/>
      <c r="K65" s="74">
        <f t="shared" si="1"/>
        <v>0</v>
      </c>
      <c r="L65" s="12"/>
    </row>
    <row r="66" spans="1:12" s="6" customFormat="1" ht="22.5" customHeight="1">
      <c r="A66" s="10">
        <v>52</v>
      </c>
      <c r="B66" s="16"/>
      <c r="C66" s="16"/>
      <c r="D66" s="10"/>
      <c r="E66" s="57" t="e">
        <f>VLOOKUP(D66,組別!$B$2:$C$20,2,FALSE)</f>
        <v>#N/A</v>
      </c>
      <c r="F66" s="73" t="s">
        <v>109</v>
      </c>
      <c r="G66" s="22">
        <f t="shared" si="0"/>
        <v>0</v>
      </c>
      <c r="H66" s="10"/>
      <c r="I66" s="22"/>
      <c r="J66" s="10"/>
      <c r="K66" s="74">
        <f t="shared" si="1"/>
        <v>0</v>
      </c>
      <c r="L66" s="12"/>
    </row>
    <row r="67" spans="1:12" s="6" customFormat="1" ht="22.5" customHeight="1">
      <c r="A67" s="10">
        <v>53</v>
      </c>
      <c r="B67" s="16"/>
      <c r="C67" s="16"/>
      <c r="D67" s="10"/>
      <c r="E67" s="57" t="e">
        <f>VLOOKUP(D67,組別!$B$2:$C$20,2,FALSE)</f>
        <v>#N/A</v>
      </c>
      <c r="F67" s="73" t="s">
        <v>109</v>
      </c>
      <c r="G67" s="22">
        <f t="shared" si="0"/>
        <v>0</v>
      </c>
      <c r="H67" s="10"/>
      <c r="I67" s="22"/>
      <c r="J67" s="10"/>
      <c r="K67" s="74">
        <f t="shared" si="1"/>
        <v>0</v>
      </c>
      <c r="L67" s="12"/>
    </row>
    <row r="68" spans="1:12" s="6" customFormat="1" ht="22.5" customHeight="1">
      <c r="A68" s="10">
        <v>54</v>
      </c>
      <c r="B68" s="16"/>
      <c r="C68" s="16"/>
      <c r="D68" s="10"/>
      <c r="E68" s="57" t="e">
        <f>VLOOKUP(D68,組別!$B$2:$C$20,2,FALSE)</f>
        <v>#N/A</v>
      </c>
      <c r="F68" s="73" t="s">
        <v>109</v>
      </c>
      <c r="G68" s="22">
        <f t="shared" si="0"/>
        <v>0</v>
      </c>
      <c r="H68" s="10"/>
      <c r="I68" s="22"/>
      <c r="J68" s="10"/>
      <c r="K68" s="74">
        <f t="shared" si="1"/>
        <v>0</v>
      </c>
      <c r="L68" s="12"/>
    </row>
    <row r="69" spans="1:12" s="6" customFormat="1" ht="22.5" customHeight="1">
      <c r="A69" s="10">
        <v>55</v>
      </c>
      <c r="B69" s="16"/>
      <c r="C69" s="16"/>
      <c r="D69" s="10"/>
      <c r="E69" s="57" t="e">
        <f>VLOOKUP(D69,組別!$B$2:$C$20,2,FALSE)</f>
        <v>#N/A</v>
      </c>
      <c r="F69" s="73" t="s">
        <v>109</v>
      </c>
      <c r="G69" s="22">
        <f t="shared" si="0"/>
        <v>0</v>
      </c>
      <c r="H69" s="10"/>
      <c r="I69" s="22"/>
      <c r="J69" s="10"/>
      <c r="K69" s="74">
        <f t="shared" si="1"/>
        <v>0</v>
      </c>
      <c r="L69" s="12"/>
    </row>
    <row r="70" spans="1:12" s="6" customFormat="1" ht="22.5" customHeight="1">
      <c r="A70" s="10">
        <v>56</v>
      </c>
      <c r="B70" s="16"/>
      <c r="C70" s="16"/>
      <c r="D70" s="10"/>
      <c r="E70" s="57" t="e">
        <f>VLOOKUP(D70,組別!$B$2:$C$20,2,FALSE)</f>
        <v>#N/A</v>
      </c>
      <c r="F70" s="73" t="s">
        <v>109</v>
      </c>
      <c r="G70" s="22">
        <f t="shared" si="0"/>
        <v>0</v>
      </c>
      <c r="H70" s="10"/>
      <c r="I70" s="22"/>
      <c r="J70" s="10"/>
      <c r="K70" s="74">
        <f t="shared" si="1"/>
        <v>0</v>
      </c>
      <c r="L70" s="12"/>
    </row>
    <row r="71" spans="1:12" s="6" customFormat="1" ht="22.5" customHeight="1">
      <c r="A71" s="10">
        <v>57</v>
      </c>
      <c r="B71" s="16"/>
      <c r="C71" s="16"/>
      <c r="D71" s="10"/>
      <c r="E71" s="57" t="e">
        <f>VLOOKUP(D71,組別!$B$2:$C$20,2,FALSE)</f>
        <v>#N/A</v>
      </c>
      <c r="F71" s="73" t="s">
        <v>109</v>
      </c>
      <c r="G71" s="22">
        <f t="shared" si="0"/>
        <v>0</v>
      </c>
      <c r="H71" s="10"/>
      <c r="I71" s="22"/>
      <c r="J71" s="10"/>
      <c r="K71" s="74">
        <f t="shared" si="1"/>
        <v>0</v>
      </c>
      <c r="L71" s="12"/>
    </row>
    <row r="72" spans="1:12" s="6" customFormat="1" ht="22.5" customHeight="1">
      <c r="A72" s="10">
        <v>58</v>
      </c>
      <c r="B72" s="16"/>
      <c r="C72" s="16"/>
      <c r="D72" s="10"/>
      <c r="E72" s="57" t="e">
        <f>VLOOKUP(D72,組別!$B$2:$C$20,2,FALSE)</f>
        <v>#N/A</v>
      </c>
      <c r="F72" s="73" t="s">
        <v>109</v>
      </c>
      <c r="G72" s="22">
        <f t="shared" si="0"/>
        <v>0</v>
      </c>
      <c r="H72" s="10"/>
      <c r="I72" s="22"/>
      <c r="J72" s="10"/>
      <c r="K72" s="74">
        <f t="shared" si="1"/>
        <v>0</v>
      </c>
      <c r="L72" s="12"/>
    </row>
    <row r="73" spans="1:12" s="6" customFormat="1" ht="22.5" customHeight="1">
      <c r="A73" s="10">
        <v>59</v>
      </c>
      <c r="B73" s="16"/>
      <c r="C73" s="16"/>
      <c r="D73" s="10"/>
      <c r="E73" s="57" t="e">
        <f>VLOOKUP(D73,組別!$B$2:$C$20,2,FALSE)</f>
        <v>#N/A</v>
      </c>
      <c r="F73" s="73" t="s">
        <v>109</v>
      </c>
      <c r="G73" s="22">
        <f t="shared" si="0"/>
        <v>0</v>
      </c>
      <c r="H73" s="10"/>
      <c r="I73" s="22"/>
      <c r="J73" s="10"/>
      <c r="K73" s="74">
        <f t="shared" si="1"/>
        <v>0</v>
      </c>
      <c r="L73" s="12"/>
    </row>
    <row r="74" spans="1:12" s="6" customFormat="1" ht="22.5" customHeight="1">
      <c r="A74" s="10">
        <v>60</v>
      </c>
      <c r="B74" s="16"/>
      <c r="C74" s="16"/>
      <c r="D74" s="10"/>
      <c r="E74" s="57" t="e">
        <f>VLOOKUP(D74,組別!$B$2:$C$20,2,FALSE)</f>
        <v>#N/A</v>
      </c>
      <c r="F74" s="73" t="s">
        <v>109</v>
      </c>
      <c r="G74" s="22">
        <f t="shared" si="0"/>
        <v>0</v>
      </c>
      <c r="H74" s="10"/>
      <c r="I74" s="22"/>
      <c r="J74" s="10"/>
      <c r="K74" s="74">
        <f t="shared" si="1"/>
        <v>0</v>
      </c>
      <c r="L74" s="12"/>
    </row>
    <row r="75" spans="1:12" s="6" customFormat="1" ht="22.5" customHeight="1">
      <c r="A75" s="10">
        <v>61</v>
      </c>
      <c r="B75" s="16"/>
      <c r="C75" s="16"/>
      <c r="D75" s="10"/>
      <c r="E75" s="57" t="e">
        <f>VLOOKUP(D75,組別!$B$2:$C$20,2,FALSE)</f>
        <v>#N/A</v>
      </c>
      <c r="F75" s="73" t="s">
        <v>109</v>
      </c>
      <c r="G75" s="22">
        <f t="shared" si="0"/>
        <v>0</v>
      </c>
      <c r="H75" s="10"/>
      <c r="I75" s="22"/>
      <c r="J75" s="10"/>
      <c r="K75" s="74">
        <f t="shared" si="1"/>
        <v>0</v>
      </c>
      <c r="L75" s="12"/>
    </row>
    <row r="76" spans="1:12" s="6" customFormat="1" ht="22.5" customHeight="1">
      <c r="A76" s="10">
        <v>62</v>
      </c>
      <c r="B76" s="16"/>
      <c r="C76" s="16"/>
      <c r="D76" s="10"/>
      <c r="E76" s="57" t="e">
        <f>VLOOKUP(D76,組別!$B$2:$C$20,2,FALSE)</f>
        <v>#N/A</v>
      </c>
      <c r="F76" s="73" t="s">
        <v>109</v>
      </c>
      <c r="G76" s="22">
        <f t="shared" si="0"/>
        <v>0</v>
      </c>
      <c r="H76" s="10"/>
      <c r="I76" s="22"/>
      <c r="J76" s="10"/>
      <c r="K76" s="74">
        <f t="shared" si="1"/>
        <v>0</v>
      </c>
      <c r="L76" s="12"/>
    </row>
    <row r="77" spans="1:12" s="6" customFormat="1" ht="22.5" customHeight="1">
      <c r="A77" s="10">
        <v>63</v>
      </c>
      <c r="B77" s="16"/>
      <c r="C77" s="16"/>
      <c r="D77" s="10"/>
      <c r="E77" s="57" t="e">
        <f>VLOOKUP(D77,組別!$B$2:$C$20,2,FALSE)</f>
        <v>#N/A</v>
      </c>
      <c r="F77" s="73" t="s">
        <v>109</v>
      </c>
      <c r="G77" s="22">
        <f t="shared" si="0"/>
        <v>0</v>
      </c>
      <c r="H77" s="10"/>
      <c r="I77" s="22"/>
      <c r="J77" s="10"/>
      <c r="K77" s="74">
        <f t="shared" si="1"/>
        <v>0</v>
      </c>
      <c r="L77" s="12"/>
    </row>
    <row r="78" spans="1:12" s="6" customFormat="1" ht="22.5" customHeight="1">
      <c r="A78" s="10">
        <v>64</v>
      </c>
      <c r="B78" s="16"/>
      <c r="C78" s="16"/>
      <c r="D78" s="10"/>
      <c r="E78" s="57" t="e">
        <f>VLOOKUP(D78,組別!$B$2:$C$20,2,FALSE)</f>
        <v>#N/A</v>
      </c>
      <c r="F78" s="73" t="s">
        <v>109</v>
      </c>
      <c r="G78" s="22">
        <f t="shared" ref="G78:G113" si="2">COUNTIF(F78,"*英*")+COUNTIF(F78,"*粵*")+COUNTIF(F78,"* 普*")</f>
        <v>0</v>
      </c>
      <c r="H78" s="10"/>
      <c r="I78" s="22"/>
      <c r="J78" s="10"/>
      <c r="K78" s="74">
        <f t="shared" si="1"/>
        <v>0</v>
      </c>
      <c r="L78" s="12"/>
    </row>
    <row r="79" spans="1:12" s="6" customFormat="1" ht="22.5" customHeight="1">
      <c r="A79" s="10">
        <v>65</v>
      </c>
      <c r="B79" s="16"/>
      <c r="C79" s="16"/>
      <c r="D79" s="10"/>
      <c r="E79" s="57" t="e">
        <f>VLOOKUP(D79,組別!$B$2:$C$20,2,FALSE)</f>
        <v>#N/A</v>
      </c>
      <c r="F79" s="73" t="s">
        <v>109</v>
      </c>
      <c r="G79" s="22">
        <f t="shared" si="2"/>
        <v>0</v>
      </c>
      <c r="H79" s="10"/>
      <c r="I79" s="22"/>
      <c r="J79" s="10"/>
      <c r="K79" s="74">
        <f t="shared" ref="K79:K113" si="3">G79*240</f>
        <v>0</v>
      </c>
      <c r="L79" s="12"/>
    </row>
    <row r="80" spans="1:12" s="6" customFormat="1" ht="22.5" customHeight="1">
      <c r="A80" s="10">
        <v>66</v>
      </c>
      <c r="B80" s="16"/>
      <c r="C80" s="16"/>
      <c r="D80" s="10"/>
      <c r="E80" s="57" t="e">
        <f>VLOOKUP(D80,組別!$B$2:$C$20,2,FALSE)</f>
        <v>#N/A</v>
      </c>
      <c r="F80" s="73" t="s">
        <v>109</v>
      </c>
      <c r="G80" s="22">
        <f t="shared" si="2"/>
        <v>0</v>
      </c>
      <c r="H80" s="10"/>
      <c r="I80" s="22"/>
      <c r="J80" s="10"/>
      <c r="K80" s="74">
        <f t="shared" si="3"/>
        <v>0</v>
      </c>
      <c r="L80" s="12"/>
    </row>
    <row r="81" spans="1:12" ht="22.5" customHeight="1">
      <c r="A81" s="10">
        <v>67</v>
      </c>
      <c r="B81" s="16"/>
      <c r="C81" s="16"/>
      <c r="D81" s="10"/>
      <c r="E81" s="57" t="e">
        <f>VLOOKUP(D81,組別!$B$2:$C$20,2,FALSE)</f>
        <v>#N/A</v>
      </c>
      <c r="F81" s="73" t="s">
        <v>109</v>
      </c>
      <c r="G81" s="22">
        <f t="shared" si="2"/>
        <v>0</v>
      </c>
      <c r="H81" s="10"/>
      <c r="I81" s="22"/>
      <c r="J81" s="10"/>
      <c r="K81" s="74">
        <f t="shared" si="3"/>
        <v>0</v>
      </c>
      <c r="L81" s="12"/>
    </row>
    <row r="82" spans="1:12" ht="22.5" customHeight="1">
      <c r="A82" s="10">
        <v>68</v>
      </c>
      <c r="B82" s="16"/>
      <c r="C82" s="16"/>
      <c r="D82" s="10"/>
      <c r="E82" s="57" t="e">
        <f>VLOOKUP(D82,組別!$B$2:$C$20,2,FALSE)</f>
        <v>#N/A</v>
      </c>
      <c r="F82" s="73" t="s">
        <v>109</v>
      </c>
      <c r="G82" s="22">
        <f t="shared" si="2"/>
        <v>0</v>
      </c>
      <c r="H82" s="10"/>
      <c r="I82" s="22"/>
      <c r="J82" s="10"/>
      <c r="K82" s="74">
        <f t="shared" si="3"/>
        <v>0</v>
      </c>
      <c r="L82" s="12"/>
    </row>
    <row r="83" spans="1:12" ht="22.5" customHeight="1">
      <c r="A83" s="10">
        <v>69</v>
      </c>
      <c r="B83" s="16"/>
      <c r="C83" s="16"/>
      <c r="D83" s="10"/>
      <c r="E83" s="57" t="e">
        <f>VLOOKUP(D83,組別!$B$2:$C$20,2,FALSE)</f>
        <v>#N/A</v>
      </c>
      <c r="F83" s="73" t="s">
        <v>109</v>
      </c>
      <c r="G83" s="22">
        <f t="shared" si="2"/>
        <v>0</v>
      </c>
      <c r="H83" s="10"/>
      <c r="I83" s="22"/>
      <c r="J83" s="10"/>
      <c r="K83" s="74">
        <f t="shared" si="3"/>
        <v>0</v>
      </c>
      <c r="L83" s="12"/>
    </row>
    <row r="84" spans="1:12" ht="22.5" customHeight="1">
      <c r="A84" s="10">
        <v>70</v>
      </c>
      <c r="B84" s="16"/>
      <c r="C84" s="16"/>
      <c r="D84" s="10"/>
      <c r="E84" s="57" t="e">
        <f>VLOOKUP(D84,組別!$B$2:$C$20,2,FALSE)</f>
        <v>#N/A</v>
      </c>
      <c r="F84" s="73" t="s">
        <v>109</v>
      </c>
      <c r="G84" s="22">
        <f t="shared" si="2"/>
        <v>0</v>
      </c>
      <c r="H84" s="10"/>
      <c r="I84" s="22"/>
      <c r="J84" s="10"/>
      <c r="K84" s="74">
        <f t="shared" si="3"/>
        <v>0</v>
      </c>
      <c r="L84" s="12"/>
    </row>
    <row r="85" spans="1:12" ht="22.5" customHeight="1">
      <c r="A85" s="10">
        <v>71</v>
      </c>
      <c r="B85" s="16"/>
      <c r="C85" s="16"/>
      <c r="D85" s="10"/>
      <c r="E85" s="57" t="e">
        <f>VLOOKUP(D85,組別!$B$2:$C$20,2,FALSE)</f>
        <v>#N/A</v>
      </c>
      <c r="F85" s="73" t="s">
        <v>109</v>
      </c>
      <c r="G85" s="22">
        <f t="shared" si="2"/>
        <v>0</v>
      </c>
      <c r="H85" s="10"/>
      <c r="I85" s="22"/>
      <c r="J85" s="10"/>
      <c r="K85" s="74">
        <f t="shared" si="3"/>
        <v>0</v>
      </c>
      <c r="L85" s="12"/>
    </row>
    <row r="86" spans="1:12" ht="22.5" customHeight="1">
      <c r="A86" s="10">
        <v>72</v>
      </c>
      <c r="B86" s="16"/>
      <c r="C86" s="16"/>
      <c r="D86" s="10"/>
      <c r="E86" s="57" t="e">
        <f>VLOOKUP(D86,組別!$B$2:$C$20,2,FALSE)</f>
        <v>#N/A</v>
      </c>
      <c r="F86" s="73" t="s">
        <v>109</v>
      </c>
      <c r="G86" s="22">
        <f t="shared" si="2"/>
        <v>0</v>
      </c>
      <c r="H86" s="10"/>
      <c r="I86" s="22"/>
      <c r="J86" s="10"/>
      <c r="K86" s="74">
        <f t="shared" si="3"/>
        <v>0</v>
      </c>
      <c r="L86" s="12"/>
    </row>
    <row r="87" spans="1:12" ht="22.5" customHeight="1">
      <c r="A87" s="10">
        <v>73</v>
      </c>
      <c r="B87" s="16"/>
      <c r="C87" s="16"/>
      <c r="D87" s="10"/>
      <c r="E87" s="57" t="e">
        <f>VLOOKUP(D87,組別!$B$2:$C$20,2,FALSE)</f>
        <v>#N/A</v>
      </c>
      <c r="F87" s="73" t="s">
        <v>109</v>
      </c>
      <c r="G87" s="22">
        <f t="shared" si="2"/>
        <v>0</v>
      </c>
      <c r="H87" s="10"/>
      <c r="I87" s="22"/>
      <c r="J87" s="10"/>
      <c r="K87" s="74">
        <f t="shared" si="3"/>
        <v>0</v>
      </c>
      <c r="L87" s="12"/>
    </row>
    <row r="88" spans="1:12" ht="22.5" customHeight="1">
      <c r="A88" s="10">
        <v>74</v>
      </c>
      <c r="B88" s="16"/>
      <c r="C88" s="16"/>
      <c r="D88" s="10"/>
      <c r="E88" s="57" t="e">
        <f>VLOOKUP(D88,組別!$B$2:$C$20,2,FALSE)</f>
        <v>#N/A</v>
      </c>
      <c r="F88" s="73" t="s">
        <v>109</v>
      </c>
      <c r="G88" s="22">
        <f t="shared" si="2"/>
        <v>0</v>
      </c>
      <c r="H88" s="10"/>
      <c r="I88" s="22"/>
      <c r="J88" s="10"/>
      <c r="K88" s="74">
        <f t="shared" si="3"/>
        <v>0</v>
      </c>
      <c r="L88" s="12"/>
    </row>
    <row r="89" spans="1:12" ht="22.5" customHeight="1">
      <c r="A89" s="10">
        <v>75</v>
      </c>
      <c r="B89" s="16"/>
      <c r="C89" s="16"/>
      <c r="D89" s="10"/>
      <c r="E89" s="57" t="e">
        <f>VLOOKUP(D89,組別!$B$2:$C$20,2,FALSE)</f>
        <v>#N/A</v>
      </c>
      <c r="F89" s="73" t="s">
        <v>109</v>
      </c>
      <c r="G89" s="22">
        <f t="shared" si="2"/>
        <v>0</v>
      </c>
      <c r="H89" s="10"/>
      <c r="I89" s="22"/>
      <c r="J89" s="10"/>
      <c r="K89" s="74">
        <f t="shared" si="3"/>
        <v>0</v>
      </c>
      <c r="L89" s="12"/>
    </row>
    <row r="90" spans="1:12" ht="22.5" customHeight="1">
      <c r="A90" s="10">
        <v>76</v>
      </c>
      <c r="B90" s="16"/>
      <c r="C90" s="16"/>
      <c r="D90" s="10"/>
      <c r="E90" s="57" t="e">
        <f>VLOOKUP(D90,組別!$B$2:$C$20,2,FALSE)</f>
        <v>#N/A</v>
      </c>
      <c r="F90" s="73" t="s">
        <v>109</v>
      </c>
      <c r="G90" s="22">
        <f t="shared" si="2"/>
        <v>0</v>
      </c>
      <c r="H90" s="10"/>
      <c r="I90" s="22"/>
      <c r="J90" s="10"/>
      <c r="K90" s="74">
        <f t="shared" si="3"/>
        <v>0</v>
      </c>
      <c r="L90" s="12"/>
    </row>
    <row r="91" spans="1:12" ht="22.5" customHeight="1">
      <c r="A91" s="10">
        <v>77</v>
      </c>
      <c r="B91" s="16"/>
      <c r="C91" s="16"/>
      <c r="D91" s="10"/>
      <c r="E91" s="57" t="e">
        <f>VLOOKUP(D91,組別!$B$2:$C$20,2,FALSE)</f>
        <v>#N/A</v>
      </c>
      <c r="F91" s="73" t="s">
        <v>109</v>
      </c>
      <c r="G91" s="22">
        <f t="shared" si="2"/>
        <v>0</v>
      </c>
      <c r="H91" s="10"/>
      <c r="I91" s="22"/>
      <c r="J91" s="10"/>
      <c r="K91" s="74">
        <f t="shared" si="3"/>
        <v>0</v>
      </c>
      <c r="L91" s="12"/>
    </row>
    <row r="92" spans="1:12" ht="22.5" customHeight="1">
      <c r="A92" s="10">
        <v>78</v>
      </c>
      <c r="B92" s="16"/>
      <c r="C92" s="16"/>
      <c r="D92" s="10"/>
      <c r="E92" s="57" t="e">
        <f>VLOOKUP(D92,組別!$B$2:$C$20,2,FALSE)</f>
        <v>#N/A</v>
      </c>
      <c r="F92" s="73" t="s">
        <v>109</v>
      </c>
      <c r="G92" s="22">
        <f t="shared" si="2"/>
        <v>0</v>
      </c>
      <c r="H92" s="10"/>
      <c r="I92" s="22"/>
      <c r="J92" s="10"/>
      <c r="K92" s="74">
        <f t="shared" si="3"/>
        <v>0</v>
      </c>
      <c r="L92" s="12"/>
    </row>
    <row r="93" spans="1:12" ht="22.5" customHeight="1">
      <c r="A93" s="10">
        <v>79</v>
      </c>
      <c r="B93" s="16"/>
      <c r="C93" s="16"/>
      <c r="D93" s="10"/>
      <c r="E93" s="57" t="e">
        <f>VLOOKUP(D93,組別!$B$2:$C$20,2,FALSE)</f>
        <v>#N/A</v>
      </c>
      <c r="F93" s="73" t="s">
        <v>109</v>
      </c>
      <c r="G93" s="22">
        <f t="shared" si="2"/>
        <v>0</v>
      </c>
      <c r="H93" s="10"/>
      <c r="I93" s="22"/>
      <c r="J93" s="10"/>
      <c r="K93" s="74">
        <f t="shared" si="3"/>
        <v>0</v>
      </c>
      <c r="L93" s="12"/>
    </row>
    <row r="94" spans="1:12" ht="22.5" customHeight="1">
      <c r="A94" s="10">
        <v>80</v>
      </c>
      <c r="B94" s="16"/>
      <c r="C94" s="16"/>
      <c r="D94" s="10"/>
      <c r="E94" s="57" t="e">
        <f>VLOOKUP(D94,組別!$B$2:$C$20,2,FALSE)</f>
        <v>#N/A</v>
      </c>
      <c r="F94" s="73" t="s">
        <v>109</v>
      </c>
      <c r="G94" s="22">
        <f t="shared" si="2"/>
        <v>0</v>
      </c>
      <c r="H94" s="10"/>
      <c r="I94" s="22"/>
      <c r="J94" s="10"/>
      <c r="K94" s="74">
        <f t="shared" si="3"/>
        <v>0</v>
      </c>
      <c r="L94" s="12"/>
    </row>
    <row r="95" spans="1:12" ht="22.5" customHeight="1">
      <c r="A95" s="10">
        <v>81</v>
      </c>
      <c r="B95" s="16"/>
      <c r="C95" s="16"/>
      <c r="D95" s="10"/>
      <c r="E95" s="57" t="e">
        <f>VLOOKUP(D95,組別!$B$2:$C$20,2,FALSE)</f>
        <v>#N/A</v>
      </c>
      <c r="F95" s="73" t="s">
        <v>109</v>
      </c>
      <c r="G95" s="22">
        <f t="shared" si="2"/>
        <v>0</v>
      </c>
      <c r="H95" s="10"/>
      <c r="I95" s="22"/>
      <c r="J95" s="10"/>
      <c r="K95" s="74">
        <f t="shared" si="3"/>
        <v>0</v>
      </c>
      <c r="L95" s="12"/>
    </row>
    <row r="96" spans="1:12" ht="22.5" customHeight="1">
      <c r="A96" s="10">
        <v>82</v>
      </c>
      <c r="B96" s="16"/>
      <c r="C96" s="16"/>
      <c r="D96" s="10"/>
      <c r="E96" s="57" t="e">
        <f>VLOOKUP(D96,組別!$B$2:$C$20,2,FALSE)</f>
        <v>#N/A</v>
      </c>
      <c r="F96" s="73" t="s">
        <v>109</v>
      </c>
      <c r="G96" s="22">
        <f t="shared" si="2"/>
        <v>0</v>
      </c>
      <c r="H96" s="10"/>
      <c r="I96" s="22"/>
      <c r="J96" s="10"/>
      <c r="K96" s="74">
        <f t="shared" si="3"/>
        <v>0</v>
      </c>
      <c r="L96" s="12"/>
    </row>
    <row r="97" spans="1:12" ht="22.5" customHeight="1">
      <c r="A97" s="10">
        <v>83</v>
      </c>
      <c r="B97" s="16"/>
      <c r="C97" s="16"/>
      <c r="D97" s="10"/>
      <c r="E97" s="57" t="e">
        <f>VLOOKUP(D97,組別!$B$2:$C$20,2,FALSE)</f>
        <v>#N/A</v>
      </c>
      <c r="F97" s="73" t="s">
        <v>109</v>
      </c>
      <c r="G97" s="22">
        <f t="shared" si="2"/>
        <v>0</v>
      </c>
      <c r="H97" s="10"/>
      <c r="I97" s="22"/>
      <c r="J97" s="10"/>
      <c r="K97" s="74">
        <f t="shared" si="3"/>
        <v>0</v>
      </c>
      <c r="L97" s="12"/>
    </row>
    <row r="98" spans="1:12" ht="22.5" customHeight="1">
      <c r="A98" s="10">
        <v>84</v>
      </c>
      <c r="B98" s="16"/>
      <c r="C98" s="16"/>
      <c r="D98" s="10"/>
      <c r="E98" s="57" t="e">
        <f>VLOOKUP(D98,組別!$B$2:$C$20,2,FALSE)</f>
        <v>#N/A</v>
      </c>
      <c r="F98" s="73" t="s">
        <v>109</v>
      </c>
      <c r="G98" s="22">
        <f t="shared" si="2"/>
        <v>0</v>
      </c>
      <c r="H98" s="10"/>
      <c r="I98" s="22"/>
      <c r="J98" s="10"/>
      <c r="K98" s="74">
        <f t="shared" si="3"/>
        <v>0</v>
      </c>
      <c r="L98" s="12"/>
    </row>
    <row r="99" spans="1:12" ht="22.5" customHeight="1">
      <c r="A99" s="10">
        <v>85</v>
      </c>
      <c r="B99" s="16"/>
      <c r="C99" s="16"/>
      <c r="D99" s="10"/>
      <c r="E99" s="57" t="e">
        <f>VLOOKUP(D99,組別!$B$2:$C$20,2,FALSE)</f>
        <v>#N/A</v>
      </c>
      <c r="F99" s="73" t="s">
        <v>109</v>
      </c>
      <c r="G99" s="22">
        <f t="shared" si="2"/>
        <v>0</v>
      </c>
      <c r="H99" s="10"/>
      <c r="I99" s="22"/>
      <c r="J99" s="10"/>
      <c r="K99" s="74">
        <f t="shared" si="3"/>
        <v>0</v>
      </c>
      <c r="L99" s="12"/>
    </row>
    <row r="100" spans="1:12" ht="22.5" customHeight="1">
      <c r="A100" s="10">
        <v>86</v>
      </c>
      <c r="B100" s="16"/>
      <c r="C100" s="16"/>
      <c r="D100" s="10"/>
      <c r="E100" s="57" t="e">
        <f>VLOOKUP(D100,組別!$B$2:$C$20,2,FALSE)</f>
        <v>#N/A</v>
      </c>
      <c r="F100" s="73" t="s">
        <v>109</v>
      </c>
      <c r="G100" s="22">
        <f t="shared" si="2"/>
        <v>0</v>
      </c>
      <c r="H100" s="10"/>
      <c r="I100" s="22"/>
      <c r="J100" s="10"/>
      <c r="K100" s="74">
        <f t="shared" si="3"/>
        <v>0</v>
      </c>
      <c r="L100" s="12"/>
    </row>
    <row r="101" spans="1:12" ht="22.5" customHeight="1">
      <c r="A101" s="10">
        <v>87</v>
      </c>
      <c r="B101" s="16"/>
      <c r="C101" s="16"/>
      <c r="D101" s="10"/>
      <c r="E101" s="57" t="e">
        <f>VLOOKUP(D101,組別!$B$2:$C$20,2,FALSE)</f>
        <v>#N/A</v>
      </c>
      <c r="F101" s="73" t="s">
        <v>109</v>
      </c>
      <c r="G101" s="22">
        <f t="shared" si="2"/>
        <v>0</v>
      </c>
      <c r="H101" s="10"/>
      <c r="I101" s="22"/>
      <c r="J101" s="10"/>
      <c r="K101" s="74">
        <f t="shared" si="3"/>
        <v>0</v>
      </c>
      <c r="L101" s="12"/>
    </row>
    <row r="102" spans="1:12" ht="22.5" customHeight="1">
      <c r="A102" s="10">
        <v>88</v>
      </c>
      <c r="B102" s="16"/>
      <c r="C102" s="16"/>
      <c r="D102" s="10"/>
      <c r="E102" s="57" t="e">
        <f>VLOOKUP(D102,組別!$B$2:$C$20,2,FALSE)</f>
        <v>#N/A</v>
      </c>
      <c r="F102" s="73" t="s">
        <v>109</v>
      </c>
      <c r="G102" s="22">
        <f t="shared" si="2"/>
        <v>0</v>
      </c>
      <c r="H102" s="10"/>
      <c r="I102" s="22"/>
      <c r="J102" s="10"/>
      <c r="K102" s="74">
        <f t="shared" si="3"/>
        <v>0</v>
      </c>
      <c r="L102" s="12"/>
    </row>
    <row r="103" spans="1:12" ht="22.5" customHeight="1">
      <c r="A103" s="10">
        <v>89</v>
      </c>
      <c r="B103" s="16"/>
      <c r="C103" s="16"/>
      <c r="D103" s="10"/>
      <c r="E103" s="57" t="e">
        <f>VLOOKUP(D103,組別!$B$2:$C$20,2,FALSE)</f>
        <v>#N/A</v>
      </c>
      <c r="F103" s="73" t="s">
        <v>109</v>
      </c>
      <c r="G103" s="22">
        <f t="shared" si="2"/>
        <v>0</v>
      </c>
      <c r="H103" s="10"/>
      <c r="I103" s="22"/>
      <c r="J103" s="10"/>
      <c r="K103" s="74">
        <f t="shared" si="3"/>
        <v>0</v>
      </c>
      <c r="L103" s="12"/>
    </row>
    <row r="104" spans="1:12" ht="22.5" customHeight="1">
      <c r="A104" s="10">
        <v>90</v>
      </c>
      <c r="B104" s="16"/>
      <c r="C104" s="16"/>
      <c r="D104" s="10"/>
      <c r="E104" s="57" t="e">
        <f>VLOOKUP(D104,組別!$B$2:$C$20,2,FALSE)</f>
        <v>#N/A</v>
      </c>
      <c r="F104" s="73" t="s">
        <v>109</v>
      </c>
      <c r="G104" s="22">
        <f t="shared" si="2"/>
        <v>0</v>
      </c>
      <c r="H104" s="10"/>
      <c r="I104" s="22"/>
      <c r="J104" s="10"/>
      <c r="K104" s="74">
        <f t="shared" si="3"/>
        <v>0</v>
      </c>
      <c r="L104" s="12"/>
    </row>
    <row r="105" spans="1:12" ht="22.5" customHeight="1">
      <c r="A105" s="10">
        <v>91</v>
      </c>
      <c r="B105" s="16"/>
      <c r="C105" s="16"/>
      <c r="D105" s="10"/>
      <c r="E105" s="57" t="e">
        <f>VLOOKUP(D105,組別!$B$2:$C$20,2,FALSE)</f>
        <v>#N/A</v>
      </c>
      <c r="F105" s="73" t="s">
        <v>109</v>
      </c>
      <c r="G105" s="22">
        <f t="shared" si="2"/>
        <v>0</v>
      </c>
      <c r="H105" s="10"/>
      <c r="I105" s="22"/>
      <c r="J105" s="10"/>
      <c r="K105" s="74">
        <f t="shared" si="3"/>
        <v>0</v>
      </c>
      <c r="L105" s="12"/>
    </row>
    <row r="106" spans="1:12" ht="22.5" customHeight="1">
      <c r="A106" s="10">
        <v>92</v>
      </c>
      <c r="B106" s="16"/>
      <c r="C106" s="16"/>
      <c r="D106" s="10"/>
      <c r="E106" s="57" t="e">
        <f>VLOOKUP(D106,組別!$B$2:$C$20,2,FALSE)</f>
        <v>#N/A</v>
      </c>
      <c r="F106" s="73" t="s">
        <v>109</v>
      </c>
      <c r="G106" s="22">
        <f t="shared" si="2"/>
        <v>0</v>
      </c>
      <c r="H106" s="10"/>
      <c r="I106" s="22"/>
      <c r="J106" s="10"/>
      <c r="K106" s="74">
        <f t="shared" si="3"/>
        <v>0</v>
      </c>
      <c r="L106" s="12"/>
    </row>
    <row r="107" spans="1:12" ht="22.5" customHeight="1">
      <c r="A107" s="10">
        <v>93</v>
      </c>
      <c r="B107" s="16"/>
      <c r="C107" s="16"/>
      <c r="D107" s="10"/>
      <c r="E107" s="57" t="e">
        <f>VLOOKUP(D107,組別!$B$2:$C$20,2,FALSE)</f>
        <v>#N/A</v>
      </c>
      <c r="F107" s="73" t="s">
        <v>109</v>
      </c>
      <c r="G107" s="22">
        <f t="shared" si="2"/>
        <v>0</v>
      </c>
      <c r="H107" s="10"/>
      <c r="I107" s="22"/>
      <c r="J107" s="10"/>
      <c r="K107" s="74">
        <f t="shared" si="3"/>
        <v>0</v>
      </c>
      <c r="L107" s="12"/>
    </row>
    <row r="108" spans="1:12" ht="22.5" customHeight="1">
      <c r="A108" s="10">
        <v>94</v>
      </c>
      <c r="B108" s="16"/>
      <c r="C108" s="16"/>
      <c r="D108" s="10"/>
      <c r="E108" s="57" t="e">
        <f>VLOOKUP(D108,組別!$B$2:$C$20,2,FALSE)</f>
        <v>#N/A</v>
      </c>
      <c r="F108" s="73" t="s">
        <v>109</v>
      </c>
      <c r="G108" s="22">
        <f t="shared" si="2"/>
        <v>0</v>
      </c>
      <c r="H108" s="10"/>
      <c r="I108" s="22"/>
      <c r="J108" s="10"/>
      <c r="K108" s="74">
        <f t="shared" si="3"/>
        <v>0</v>
      </c>
      <c r="L108" s="12"/>
    </row>
    <row r="109" spans="1:12" ht="22.5" customHeight="1">
      <c r="A109" s="10">
        <v>95</v>
      </c>
      <c r="B109" s="16"/>
      <c r="C109" s="16"/>
      <c r="D109" s="10"/>
      <c r="E109" s="57" t="e">
        <f>VLOOKUP(D109,組別!$B$2:$C$20,2,FALSE)</f>
        <v>#N/A</v>
      </c>
      <c r="F109" s="73" t="s">
        <v>109</v>
      </c>
      <c r="G109" s="22">
        <f t="shared" si="2"/>
        <v>0</v>
      </c>
      <c r="H109" s="10"/>
      <c r="I109" s="22"/>
      <c r="J109" s="10"/>
      <c r="K109" s="74">
        <f t="shared" si="3"/>
        <v>0</v>
      </c>
      <c r="L109" s="12"/>
    </row>
    <row r="110" spans="1:12" ht="22.5" customHeight="1">
      <c r="A110" s="10">
        <v>96</v>
      </c>
      <c r="B110" s="16"/>
      <c r="C110" s="16"/>
      <c r="D110" s="10"/>
      <c r="E110" s="57" t="e">
        <f>VLOOKUP(D110,組別!$B$2:$C$20,2,FALSE)</f>
        <v>#N/A</v>
      </c>
      <c r="F110" s="73" t="s">
        <v>109</v>
      </c>
      <c r="G110" s="22">
        <f t="shared" si="2"/>
        <v>0</v>
      </c>
      <c r="H110" s="10"/>
      <c r="I110" s="22"/>
      <c r="J110" s="10"/>
      <c r="K110" s="74">
        <f t="shared" si="3"/>
        <v>0</v>
      </c>
      <c r="L110" s="12"/>
    </row>
    <row r="111" spans="1:12" ht="22.5" customHeight="1">
      <c r="A111" s="10">
        <v>97</v>
      </c>
      <c r="B111" s="16"/>
      <c r="C111" s="16"/>
      <c r="D111" s="10"/>
      <c r="E111" s="57" t="e">
        <f>VLOOKUP(D111,組別!$B$2:$C$20,2,FALSE)</f>
        <v>#N/A</v>
      </c>
      <c r="F111" s="73" t="s">
        <v>109</v>
      </c>
      <c r="G111" s="22">
        <f t="shared" si="2"/>
        <v>0</v>
      </c>
      <c r="H111" s="10"/>
      <c r="I111" s="22"/>
      <c r="J111" s="10"/>
      <c r="K111" s="74">
        <f t="shared" si="3"/>
        <v>0</v>
      </c>
      <c r="L111" s="12"/>
    </row>
    <row r="112" spans="1:12" ht="22.5" customHeight="1">
      <c r="A112" s="10">
        <v>98</v>
      </c>
      <c r="B112" s="16"/>
      <c r="C112" s="16"/>
      <c r="D112" s="10"/>
      <c r="E112" s="57" t="e">
        <f>VLOOKUP(D112,組別!$B$2:$C$20,2,FALSE)</f>
        <v>#N/A</v>
      </c>
      <c r="F112" s="73" t="s">
        <v>109</v>
      </c>
      <c r="G112" s="22">
        <f t="shared" si="2"/>
        <v>0</v>
      </c>
      <c r="H112" s="10"/>
      <c r="I112" s="22"/>
      <c r="J112" s="10"/>
      <c r="K112" s="74">
        <f t="shared" si="3"/>
        <v>0</v>
      </c>
      <c r="L112" s="12"/>
    </row>
    <row r="113" spans="1:12" ht="22.5" customHeight="1">
      <c r="A113" s="10">
        <v>99</v>
      </c>
      <c r="B113" s="16"/>
      <c r="C113" s="16"/>
      <c r="D113" s="10"/>
      <c r="E113" s="57" t="e">
        <f>VLOOKUP(D113,組別!$B$2:$C$20,2,FALSE)</f>
        <v>#N/A</v>
      </c>
      <c r="F113" s="73" t="s">
        <v>109</v>
      </c>
      <c r="G113" s="22">
        <f t="shared" si="2"/>
        <v>0</v>
      </c>
      <c r="H113" s="10"/>
      <c r="I113" s="22"/>
      <c r="J113" s="10"/>
      <c r="K113" s="74">
        <f t="shared" si="3"/>
        <v>0</v>
      </c>
      <c r="L113" s="12"/>
    </row>
    <row r="114" spans="1:12">
      <c r="B114" s="12"/>
      <c r="C114" s="12"/>
      <c r="D114" s="12"/>
      <c r="E114" s="12"/>
      <c r="F114" s="12"/>
      <c r="G114" s="12"/>
      <c r="H114" s="12"/>
      <c r="I114" s="12"/>
      <c r="J114" s="12"/>
      <c r="K114" s="12"/>
      <c r="L114" s="12"/>
    </row>
    <row r="115" spans="1:12">
      <c r="B115" s="12"/>
      <c r="C115" s="12"/>
      <c r="D115" s="12"/>
      <c r="E115" s="12"/>
      <c r="F115" s="12"/>
      <c r="G115" s="12"/>
      <c r="H115" s="12"/>
      <c r="I115" s="12"/>
      <c r="J115" s="12"/>
      <c r="K115" s="12"/>
      <c r="L115" s="12"/>
    </row>
    <row r="116" spans="1:12">
      <c r="B116" s="12"/>
      <c r="C116" s="12"/>
      <c r="D116" s="12"/>
      <c r="E116" s="12"/>
      <c r="F116" s="12"/>
      <c r="G116" s="12"/>
      <c r="H116" s="12"/>
      <c r="I116" s="12"/>
      <c r="J116" s="12"/>
      <c r="K116" s="12"/>
      <c r="L116" s="12"/>
    </row>
    <row r="117" spans="1:12">
      <c r="B117" s="12"/>
      <c r="C117" s="12"/>
      <c r="D117" s="12"/>
      <c r="E117" s="12"/>
      <c r="F117" s="12"/>
      <c r="G117" s="12"/>
      <c r="H117" s="12"/>
      <c r="I117" s="12"/>
      <c r="J117" s="12"/>
      <c r="K117" s="12"/>
      <c r="L117" s="12"/>
    </row>
    <row r="118" spans="1:12">
      <c r="B118" s="12"/>
      <c r="C118" s="12"/>
      <c r="D118" s="12"/>
      <c r="E118" s="12"/>
      <c r="F118" s="12"/>
      <c r="G118" s="12"/>
      <c r="H118" s="12"/>
      <c r="I118" s="12"/>
      <c r="J118" s="12"/>
      <c r="K118" s="12"/>
      <c r="L118" s="12"/>
    </row>
    <row r="119" spans="1:12">
      <c r="B119" s="12"/>
      <c r="C119" s="12"/>
      <c r="D119" s="12"/>
      <c r="E119" s="12"/>
      <c r="F119" s="12"/>
      <c r="G119" s="12"/>
      <c r="H119" s="12"/>
      <c r="I119" s="12"/>
      <c r="J119" s="12"/>
      <c r="K119" s="12"/>
      <c r="L119" s="12"/>
    </row>
    <row r="120" spans="1:12">
      <c r="B120" s="12"/>
      <c r="C120" s="12"/>
      <c r="D120" s="12"/>
      <c r="E120" s="12"/>
      <c r="F120" s="12"/>
      <c r="G120" s="12"/>
      <c r="H120" s="12"/>
      <c r="I120" s="12"/>
      <c r="J120" s="12"/>
      <c r="K120" s="12"/>
      <c r="L120" s="12"/>
    </row>
    <row r="121" spans="1:12">
      <c r="B121" s="12"/>
      <c r="C121" s="12"/>
      <c r="D121" s="12"/>
      <c r="E121" s="12"/>
      <c r="F121" s="12"/>
      <c r="G121" s="12"/>
      <c r="H121" s="12"/>
      <c r="I121" s="12"/>
      <c r="J121" s="12"/>
      <c r="K121" s="12"/>
      <c r="L121" s="12"/>
    </row>
    <row r="122" spans="1:12">
      <c r="B122" s="12"/>
      <c r="C122" s="12"/>
      <c r="D122" s="12"/>
      <c r="E122" s="12"/>
      <c r="F122" s="12"/>
      <c r="G122" s="12"/>
      <c r="H122" s="12"/>
      <c r="I122" s="12"/>
      <c r="J122" s="12"/>
      <c r="K122" s="12"/>
      <c r="L122" s="12"/>
    </row>
    <row r="123" spans="1:12">
      <c r="B123" s="12"/>
      <c r="C123" s="12"/>
      <c r="D123" s="12"/>
      <c r="E123" s="12"/>
      <c r="F123" s="12"/>
      <c r="G123" s="12"/>
      <c r="H123" s="12"/>
      <c r="I123" s="12"/>
      <c r="J123" s="12"/>
      <c r="K123" s="12"/>
      <c r="L123" s="12"/>
    </row>
    <row r="124" spans="1:12">
      <c r="B124" s="12"/>
      <c r="C124" s="12"/>
      <c r="D124" s="12"/>
      <c r="E124" s="12"/>
      <c r="F124" s="12"/>
      <c r="G124" s="12"/>
      <c r="H124" s="12"/>
      <c r="I124" s="12"/>
      <c r="J124" s="12"/>
      <c r="K124" s="12"/>
      <c r="L124" s="12"/>
    </row>
    <row r="125" spans="1:12">
      <c r="B125" s="12"/>
      <c r="C125" s="12"/>
      <c r="D125" s="12"/>
      <c r="E125" s="12"/>
      <c r="F125" s="12"/>
      <c r="G125" s="12"/>
      <c r="H125" s="12"/>
      <c r="I125" s="12"/>
      <c r="J125" s="12"/>
      <c r="K125" s="12"/>
      <c r="L125" s="12"/>
    </row>
    <row r="126" spans="1:12">
      <c r="B126" s="12"/>
      <c r="C126" s="12"/>
      <c r="D126" s="12"/>
      <c r="E126" s="12"/>
      <c r="F126" s="12"/>
      <c r="G126" s="12"/>
      <c r="H126" s="12"/>
      <c r="I126" s="12"/>
      <c r="J126" s="12"/>
      <c r="K126" s="12"/>
      <c r="L126" s="12"/>
    </row>
    <row r="127" spans="1:12">
      <c r="B127" s="12"/>
      <c r="C127" s="12"/>
      <c r="D127" s="12"/>
      <c r="E127" s="12"/>
      <c r="F127" s="12"/>
      <c r="G127" s="12"/>
      <c r="H127" s="12"/>
      <c r="I127" s="12"/>
      <c r="J127" s="12"/>
      <c r="K127" s="12"/>
      <c r="L127" s="12"/>
    </row>
    <row r="128" spans="1:12">
      <c r="B128" s="12"/>
      <c r="C128" s="12"/>
      <c r="D128" s="12"/>
      <c r="E128" s="12"/>
      <c r="F128" s="12"/>
      <c r="G128" s="12"/>
      <c r="H128" s="12"/>
      <c r="I128" s="12"/>
      <c r="J128" s="12"/>
      <c r="K128" s="12"/>
      <c r="L128" s="12"/>
    </row>
    <row r="129" spans="2:12">
      <c r="B129" s="12"/>
      <c r="C129" s="12"/>
      <c r="D129" s="12"/>
      <c r="E129" s="12"/>
      <c r="F129" s="12"/>
      <c r="G129" s="12"/>
      <c r="H129" s="12"/>
      <c r="I129" s="12"/>
      <c r="J129" s="12"/>
      <c r="K129" s="12"/>
      <c r="L129" s="12"/>
    </row>
    <row r="130" spans="2:12">
      <c r="B130" s="12"/>
      <c r="C130" s="12"/>
      <c r="D130" s="12"/>
      <c r="E130" s="12"/>
      <c r="F130" s="12"/>
      <c r="G130" s="12"/>
      <c r="H130" s="12"/>
      <c r="I130" s="12"/>
      <c r="J130" s="12"/>
      <c r="K130" s="12"/>
      <c r="L130" s="12"/>
    </row>
    <row r="131" spans="2:12">
      <c r="B131" s="12"/>
      <c r="C131" s="12"/>
      <c r="D131" s="12"/>
      <c r="E131" s="12"/>
      <c r="F131" s="12"/>
      <c r="G131" s="12"/>
      <c r="H131" s="12"/>
      <c r="I131" s="12"/>
      <c r="J131" s="12"/>
      <c r="K131" s="12"/>
      <c r="L131" s="12"/>
    </row>
  </sheetData>
  <sheetProtection algorithmName="SHA-512" hashValue="StwPz9/lZ8dbTIAHwhN5EaxAEYQxaWJy3MrAUP+6g+2t3liBHmkUFUqBYN2ZmSJxcqmqAcsUL3sl4+Vt5Jh5Fw==" saltValue="hyiDcTcfGE69dj3mU+NKbg==" spinCount="100000" sheet="1" objects="1" scenarios="1"/>
  <protectedRanges>
    <protectedRange sqref="F3:K3 F4:K4 D7:K7 I5:K6 D5:F6 H15:J113 B15:D113 F15:F113" name="範圍1"/>
  </protectedRanges>
  <mergeCells count="24">
    <mergeCell ref="B3:C4"/>
    <mergeCell ref="F3:K3"/>
    <mergeCell ref="F4:K4"/>
    <mergeCell ref="D3:E3"/>
    <mergeCell ref="D4:E4"/>
    <mergeCell ref="B1:C1"/>
    <mergeCell ref="I2:K2"/>
    <mergeCell ref="B2:H2"/>
    <mergeCell ref="I1:K1"/>
    <mergeCell ref="D1:H1"/>
    <mergeCell ref="I11:K11"/>
    <mergeCell ref="B11:H11"/>
    <mergeCell ref="D6:F6"/>
    <mergeCell ref="D5:F5"/>
    <mergeCell ref="B6:C6"/>
    <mergeCell ref="G5:H5"/>
    <mergeCell ref="G6:H6"/>
    <mergeCell ref="I5:K5"/>
    <mergeCell ref="I6:K6"/>
    <mergeCell ref="J9:K9"/>
    <mergeCell ref="B7:C7"/>
    <mergeCell ref="B5:C5"/>
    <mergeCell ref="F9:H9"/>
    <mergeCell ref="D7:K7"/>
  </mergeCells>
  <phoneticPr fontId="1" type="noConversion"/>
  <conditionalFormatting sqref="D8">
    <cfRule type="containsText" dxfId="0" priority="1" operator="containsText" text="至少10名">
      <formula>NOT(ISERROR(SEARCH("至少10名",D8)))</formula>
    </cfRule>
  </conditionalFormatting>
  <pageMargins left="0.19685039370078741" right="0" top="0.39370078740157483" bottom="0.27559055118110237" header="0.27559055118110237" footer="0.15748031496062992"/>
  <pageSetup paperSize="9" scale="87" fitToHeight="0" orientation="landscape" verticalDpi="203" r:id="rId1"/>
  <headerFooter alignWithMargins="0"/>
  <drawing r:id="rId2"/>
  <extLst>
    <ext xmlns:x14="http://schemas.microsoft.com/office/spreadsheetml/2009/9/main" uri="{CCE6A557-97BC-4b89-ADB6-D9C93CAAB3DF}">
      <x14:dataValidations xmlns:xm="http://schemas.microsoft.com/office/excel/2006/main" count="2">
        <x14:dataValidation type="list" showInputMessage="1" showErrorMessage="1" xr:uid="{580AB03D-427D-4EDE-AD6D-7D4B1C641DBE}">
          <x14:formula1>
            <xm:f>組別!$D$2:$D$8</xm:f>
          </x14:formula1>
          <xm:sqref>F15:F113</xm:sqref>
        </x14:dataValidation>
        <x14:dataValidation type="list" showInputMessage="1" showErrorMessage="1" xr:uid="{72039CCC-2E9B-4E72-87FB-874AD8B9D86D}">
          <x14:formula1>
            <xm:f>組別!D1:D8</xm:f>
          </x14:formula1>
          <xm:sqref>F13:F14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6152-08CF-4C06-8E4A-78C3550E49B2}">
  <sheetPr>
    <tabColor theme="9"/>
  </sheetPr>
  <dimension ref="A1:G102"/>
  <sheetViews>
    <sheetView zoomScale="71" zoomScaleNormal="71" workbookViewId="0">
      <selection activeCell="B6" sqref="B6"/>
    </sheetView>
  </sheetViews>
  <sheetFormatPr defaultColWidth="8.875" defaultRowHeight="16.5"/>
  <cols>
    <col min="1" max="1" width="4.875" customWidth="1"/>
    <col min="2" max="2" width="23.625" customWidth="1"/>
    <col min="3" max="3" width="17.75" customWidth="1"/>
    <col min="4" max="4" width="13" customWidth="1"/>
    <col min="5" max="5" width="27.625" customWidth="1"/>
    <col min="6" max="6" width="22.5" customWidth="1"/>
    <col min="7" max="7" width="82.625" customWidth="1"/>
  </cols>
  <sheetData>
    <row r="1" spans="1:7" ht="48.75" customHeight="1">
      <c r="D1" s="47" t="s">
        <v>98</v>
      </c>
    </row>
    <row r="2" spans="1:7" ht="18.75">
      <c r="B2" s="109" t="s">
        <v>39</v>
      </c>
      <c r="C2" s="110"/>
      <c r="D2" s="110"/>
      <c r="E2" s="110"/>
      <c r="F2" s="110"/>
      <c r="G2" s="110"/>
    </row>
    <row r="3" spans="1:7" ht="17.25" thickBot="1">
      <c r="B3" s="71" t="s">
        <v>40</v>
      </c>
    </row>
    <row r="4" spans="1:7" ht="33.75" customHeight="1" thickBot="1">
      <c r="A4" s="5"/>
      <c r="B4" s="58" t="s">
        <v>41</v>
      </c>
      <c r="C4" s="59" t="s">
        <v>18</v>
      </c>
      <c r="D4" s="59" t="s">
        <v>42</v>
      </c>
      <c r="E4" s="72" t="s">
        <v>43</v>
      </c>
      <c r="F4" s="59" t="s">
        <v>44</v>
      </c>
      <c r="G4" s="59" t="s">
        <v>45</v>
      </c>
    </row>
    <row r="5" spans="1:7" ht="69.75" customHeight="1" thickBot="1">
      <c r="A5" s="5"/>
      <c r="B5" s="31" t="s">
        <v>46</v>
      </c>
      <c r="C5" s="32" t="s">
        <v>47</v>
      </c>
      <c r="D5" s="32" t="s">
        <v>48</v>
      </c>
      <c r="E5" s="33" t="s">
        <v>36</v>
      </c>
      <c r="F5" s="32" t="s">
        <v>49</v>
      </c>
      <c r="G5" s="43" t="s">
        <v>50</v>
      </c>
    </row>
    <row r="6" spans="1:7" ht="73.5" customHeight="1" thickBot="1">
      <c r="B6" s="38" t="s">
        <v>46</v>
      </c>
      <c r="C6" s="39" t="s">
        <v>47</v>
      </c>
      <c r="D6" s="40" t="s">
        <v>51</v>
      </c>
      <c r="E6" s="41" t="s">
        <v>52</v>
      </c>
      <c r="F6" s="40" t="s">
        <v>53</v>
      </c>
      <c r="G6" s="42" t="s">
        <v>54</v>
      </c>
    </row>
    <row r="7" spans="1:7" ht="24.95" customHeight="1">
      <c r="B7" s="34"/>
      <c r="C7" s="35"/>
      <c r="D7" s="35"/>
      <c r="E7" s="36"/>
      <c r="F7" s="35"/>
      <c r="G7" s="37"/>
    </row>
    <row r="8" spans="1:7" ht="24.95" customHeight="1">
      <c r="B8" s="23"/>
      <c r="C8" s="27"/>
      <c r="D8" s="27"/>
      <c r="E8" s="28"/>
      <c r="F8" s="27"/>
      <c r="G8" s="24"/>
    </row>
    <row r="9" spans="1:7" ht="24.95" customHeight="1">
      <c r="B9" s="23"/>
      <c r="C9" s="27"/>
      <c r="D9" s="27"/>
      <c r="E9" s="28"/>
      <c r="F9" s="27"/>
      <c r="G9" s="24"/>
    </row>
    <row r="10" spans="1:7" ht="24.95" customHeight="1">
      <c r="B10" s="23"/>
      <c r="C10" s="27"/>
      <c r="D10" s="27"/>
      <c r="E10" s="28"/>
      <c r="F10" s="27"/>
      <c r="G10" s="24"/>
    </row>
    <row r="11" spans="1:7" ht="24.95" customHeight="1">
      <c r="B11" s="23"/>
      <c r="C11" s="27"/>
      <c r="D11" s="27"/>
      <c r="E11" s="28"/>
      <c r="F11" s="27"/>
      <c r="G11" s="24"/>
    </row>
    <row r="12" spans="1:7" ht="24.95" customHeight="1">
      <c r="B12" s="23"/>
      <c r="C12" s="27"/>
      <c r="D12" s="27"/>
      <c r="E12" s="28"/>
      <c r="F12" s="27"/>
      <c r="G12" s="24"/>
    </row>
    <row r="13" spans="1:7" ht="24.95" customHeight="1">
      <c r="B13" s="23"/>
      <c r="C13" s="27"/>
      <c r="D13" s="27"/>
      <c r="E13" s="28"/>
      <c r="F13" s="27"/>
      <c r="G13" s="24"/>
    </row>
    <row r="14" spans="1:7" ht="24.95" customHeight="1">
      <c r="B14" s="23"/>
      <c r="C14" s="27"/>
      <c r="D14" s="27"/>
      <c r="E14" s="28"/>
      <c r="F14" s="27"/>
      <c r="G14" s="24"/>
    </row>
    <row r="15" spans="1:7" ht="24.95" customHeight="1">
      <c r="B15" s="23"/>
      <c r="C15" s="27"/>
      <c r="D15" s="27"/>
      <c r="E15" s="28"/>
      <c r="F15" s="27"/>
      <c r="G15" s="24"/>
    </row>
    <row r="16" spans="1:7" ht="24.95" customHeight="1">
      <c r="B16" s="23"/>
      <c r="C16" s="27"/>
      <c r="D16" s="27"/>
      <c r="E16" s="28"/>
      <c r="F16" s="27"/>
      <c r="G16" s="24"/>
    </row>
    <row r="17" spans="2:7" ht="24.95" customHeight="1">
      <c r="B17" s="23"/>
      <c r="C17" s="27"/>
      <c r="D17" s="27"/>
      <c r="E17" s="28"/>
      <c r="F17" s="27"/>
      <c r="G17" s="24"/>
    </row>
    <row r="18" spans="2:7" ht="24.95" customHeight="1">
      <c r="B18" s="23"/>
      <c r="C18" s="27"/>
      <c r="D18" s="27"/>
      <c r="E18" s="28"/>
      <c r="F18" s="27"/>
      <c r="G18" s="24"/>
    </row>
    <row r="19" spans="2:7" ht="24.95" customHeight="1">
      <c r="B19" s="23"/>
      <c r="C19" s="27"/>
      <c r="D19" s="27"/>
      <c r="E19" s="28"/>
      <c r="F19" s="27"/>
      <c r="G19" s="24"/>
    </row>
    <row r="20" spans="2:7" ht="24.95" customHeight="1">
      <c r="B20" s="23"/>
      <c r="C20" s="27"/>
      <c r="D20" s="27"/>
      <c r="E20" s="28"/>
      <c r="F20" s="27"/>
      <c r="G20" s="24"/>
    </row>
    <row r="21" spans="2:7" ht="24.95" customHeight="1">
      <c r="B21" s="23"/>
      <c r="C21" s="27"/>
      <c r="D21" s="27"/>
      <c r="E21" s="28"/>
      <c r="F21" s="27"/>
      <c r="G21" s="24"/>
    </row>
    <row r="22" spans="2:7" ht="24.95" customHeight="1">
      <c r="B22" s="23"/>
      <c r="C22" s="27"/>
      <c r="D22" s="27"/>
      <c r="E22" s="28"/>
      <c r="F22" s="27"/>
      <c r="G22" s="24"/>
    </row>
    <row r="23" spans="2:7" ht="24.95" customHeight="1">
      <c r="B23" s="23"/>
      <c r="C23" s="27"/>
      <c r="D23" s="27"/>
      <c r="E23" s="28"/>
      <c r="F23" s="27"/>
      <c r="G23" s="24"/>
    </row>
    <row r="24" spans="2:7" ht="24.95" customHeight="1">
      <c r="B24" s="23"/>
      <c r="C24" s="27"/>
      <c r="D24" s="27"/>
      <c r="E24" s="28"/>
      <c r="F24" s="27"/>
      <c r="G24" s="24"/>
    </row>
    <row r="25" spans="2:7" ht="24.95" customHeight="1">
      <c r="B25" s="23"/>
      <c r="C25" s="27"/>
      <c r="D25" s="27"/>
      <c r="E25" s="28"/>
      <c r="F25" s="27"/>
      <c r="G25" s="24"/>
    </row>
    <row r="26" spans="2:7" ht="24.95" customHeight="1">
      <c r="B26" s="23"/>
      <c r="C26" s="27"/>
      <c r="D26" s="27"/>
      <c r="E26" s="28"/>
      <c r="F26" s="27"/>
      <c r="G26" s="24"/>
    </row>
    <row r="27" spans="2:7" ht="24.95" customHeight="1">
      <c r="B27" s="23"/>
      <c r="C27" s="27"/>
      <c r="D27" s="27"/>
      <c r="E27" s="28"/>
      <c r="F27" s="27"/>
      <c r="G27" s="24"/>
    </row>
    <row r="28" spans="2:7" ht="24.95" customHeight="1">
      <c r="B28" s="23"/>
      <c r="C28" s="27"/>
      <c r="D28" s="27"/>
      <c r="E28" s="28"/>
      <c r="F28" s="27"/>
      <c r="G28" s="24"/>
    </row>
    <row r="29" spans="2:7" ht="24.95" customHeight="1">
      <c r="B29" s="23"/>
      <c r="C29" s="27"/>
      <c r="D29" s="27"/>
      <c r="E29" s="28"/>
      <c r="F29" s="27"/>
      <c r="G29" s="24"/>
    </row>
    <row r="30" spans="2:7" ht="24.95" customHeight="1">
      <c r="B30" s="23"/>
      <c r="C30" s="27"/>
      <c r="D30" s="27"/>
      <c r="E30" s="28"/>
      <c r="F30" s="27"/>
      <c r="G30" s="24"/>
    </row>
    <row r="31" spans="2:7" ht="24.95" customHeight="1">
      <c r="B31" s="23"/>
      <c r="C31" s="27"/>
      <c r="D31" s="27"/>
      <c r="E31" s="28"/>
      <c r="F31" s="27"/>
      <c r="G31" s="24"/>
    </row>
    <row r="32" spans="2:7" ht="24.95" customHeight="1">
      <c r="B32" s="23"/>
      <c r="C32" s="27"/>
      <c r="D32" s="27"/>
      <c r="E32" s="28"/>
      <c r="F32" s="27"/>
      <c r="G32" s="24"/>
    </row>
    <row r="33" spans="2:7" ht="24.95" customHeight="1">
      <c r="B33" s="23"/>
      <c r="C33" s="27"/>
      <c r="D33" s="27"/>
      <c r="E33" s="28"/>
      <c r="F33" s="27"/>
      <c r="G33" s="24"/>
    </row>
    <row r="34" spans="2:7" ht="24.95" customHeight="1">
      <c r="B34" s="23"/>
      <c r="C34" s="27"/>
      <c r="D34" s="27"/>
      <c r="E34" s="28"/>
      <c r="F34" s="27"/>
      <c r="G34" s="24"/>
    </row>
    <row r="35" spans="2:7" ht="24.95" customHeight="1">
      <c r="B35" s="23"/>
      <c r="C35" s="27"/>
      <c r="D35" s="27"/>
      <c r="E35" s="28"/>
      <c r="F35" s="27"/>
      <c r="G35" s="24"/>
    </row>
    <row r="36" spans="2:7" ht="24.95" customHeight="1">
      <c r="B36" s="23"/>
      <c r="C36" s="27"/>
      <c r="D36" s="27"/>
      <c r="E36" s="28"/>
      <c r="F36" s="27"/>
      <c r="G36" s="24"/>
    </row>
    <row r="37" spans="2:7" ht="24.95" customHeight="1">
      <c r="B37" s="23"/>
      <c r="C37" s="27"/>
      <c r="D37" s="27"/>
      <c r="E37" s="28"/>
      <c r="F37" s="27"/>
      <c r="G37" s="24"/>
    </row>
    <row r="38" spans="2:7" ht="24.95" customHeight="1">
      <c r="B38" s="23"/>
      <c r="C38" s="27"/>
      <c r="D38" s="27"/>
      <c r="E38" s="28"/>
      <c r="F38" s="27"/>
      <c r="G38" s="24"/>
    </row>
    <row r="39" spans="2:7" ht="24.95" customHeight="1">
      <c r="B39" s="23"/>
      <c r="C39" s="27"/>
      <c r="D39" s="27"/>
      <c r="E39" s="28"/>
      <c r="F39" s="27"/>
      <c r="G39" s="24"/>
    </row>
    <row r="40" spans="2:7" ht="24.95" customHeight="1">
      <c r="B40" s="23"/>
      <c r="C40" s="27"/>
      <c r="D40" s="27"/>
      <c r="E40" s="28"/>
      <c r="F40" s="27"/>
      <c r="G40" s="24"/>
    </row>
    <row r="41" spans="2:7" ht="24.95" customHeight="1">
      <c r="B41" s="23"/>
      <c r="C41" s="27"/>
      <c r="D41" s="27"/>
      <c r="E41" s="28"/>
      <c r="F41" s="27"/>
      <c r="G41" s="24"/>
    </row>
    <row r="42" spans="2:7" ht="24.95" customHeight="1">
      <c r="B42" s="23"/>
      <c r="C42" s="27"/>
      <c r="D42" s="27"/>
      <c r="E42" s="28"/>
      <c r="F42" s="27"/>
      <c r="G42" s="24"/>
    </row>
    <row r="43" spans="2:7" ht="24.95" customHeight="1">
      <c r="B43" s="23"/>
      <c r="C43" s="27"/>
      <c r="D43" s="27"/>
      <c r="E43" s="28"/>
      <c r="F43" s="27"/>
      <c r="G43" s="24"/>
    </row>
    <row r="44" spans="2:7" ht="24.95" customHeight="1">
      <c r="B44" s="23"/>
      <c r="C44" s="27"/>
      <c r="D44" s="27"/>
      <c r="E44" s="28"/>
      <c r="F44" s="27"/>
      <c r="G44" s="24"/>
    </row>
    <row r="45" spans="2:7" ht="24.95" customHeight="1">
      <c r="B45" s="23"/>
      <c r="C45" s="27"/>
      <c r="D45" s="27"/>
      <c r="E45" s="28"/>
      <c r="F45" s="27"/>
      <c r="G45" s="24"/>
    </row>
    <row r="46" spans="2:7" ht="24.95" customHeight="1">
      <c r="B46" s="23"/>
      <c r="C46" s="27"/>
      <c r="D46" s="27"/>
      <c r="E46" s="28"/>
      <c r="F46" s="27"/>
      <c r="G46" s="24"/>
    </row>
    <row r="47" spans="2:7" ht="24.95" customHeight="1">
      <c r="B47" s="23"/>
      <c r="C47" s="27"/>
      <c r="D47" s="27"/>
      <c r="E47" s="28"/>
      <c r="F47" s="27"/>
      <c r="G47" s="24"/>
    </row>
    <row r="48" spans="2:7" ht="24.95" customHeight="1">
      <c r="B48" s="23"/>
      <c r="C48" s="27"/>
      <c r="D48" s="27"/>
      <c r="E48" s="28"/>
      <c r="F48" s="27"/>
      <c r="G48" s="24"/>
    </row>
    <row r="49" spans="2:7" ht="24.95" customHeight="1">
      <c r="B49" s="23"/>
      <c r="C49" s="27"/>
      <c r="D49" s="27"/>
      <c r="E49" s="28"/>
      <c r="F49" s="27"/>
      <c r="G49" s="24"/>
    </row>
    <row r="50" spans="2:7" ht="24.95" customHeight="1">
      <c r="B50" s="23"/>
      <c r="C50" s="27"/>
      <c r="D50" s="27"/>
      <c r="E50" s="28"/>
      <c r="F50" s="27"/>
      <c r="G50" s="24"/>
    </row>
    <row r="51" spans="2:7" ht="24.95" customHeight="1">
      <c r="B51" s="23"/>
      <c r="C51" s="27"/>
      <c r="D51" s="27"/>
      <c r="E51" s="28"/>
      <c r="F51" s="27"/>
      <c r="G51" s="24"/>
    </row>
    <row r="52" spans="2:7" ht="24.95" customHeight="1">
      <c r="B52" s="23"/>
      <c r="C52" s="27"/>
      <c r="D52" s="27"/>
      <c r="E52" s="28"/>
      <c r="F52" s="27"/>
      <c r="G52" s="24"/>
    </row>
    <row r="53" spans="2:7" ht="24.95" customHeight="1">
      <c r="B53" s="23"/>
      <c r="C53" s="27"/>
      <c r="D53" s="27"/>
      <c r="E53" s="28"/>
      <c r="F53" s="27"/>
      <c r="G53" s="24"/>
    </row>
    <row r="54" spans="2:7" ht="24.95" customHeight="1">
      <c r="B54" s="23"/>
      <c r="C54" s="27"/>
      <c r="D54" s="27"/>
      <c r="E54" s="28"/>
      <c r="F54" s="27"/>
      <c r="G54" s="24"/>
    </row>
    <row r="55" spans="2:7" ht="24.95" customHeight="1">
      <c r="B55" s="23"/>
      <c r="C55" s="27"/>
      <c r="D55" s="27"/>
      <c r="E55" s="28"/>
      <c r="F55" s="27"/>
      <c r="G55" s="24"/>
    </row>
    <row r="56" spans="2:7" ht="24.95" customHeight="1">
      <c r="B56" s="23"/>
      <c r="C56" s="27"/>
      <c r="D56" s="27"/>
      <c r="E56" s="28"/>
      <c r="F56" s="27"/>
      <c r="G56" s="24"/>
    </row>
    <row r="57" spans="2:7" ht="24.95" customHeight="1">
      <c r="B57" s="23"/>
      <c r="C57" s="27"/>
      <c r="D57" s="27"/>
      <c r="E57" s="28"/>
      <c r="F57" s="27"/>
      <c r="G57" s="24"/>
    </row>
    <row r="58" spans="2:7" ht="24.95" customHeight="1">
      <c r="B58" s="23"/>
      <c r="C58" s="27"/>
      <c r="D58" s="27"/>
      <c r="E58" s="28"/>
      <c r="F58" s="27"/>
      <c r="G58" s="24"/>
    </row>
    <row r="59" spans="2:7" ht="24.95" customHeight="1">
      <c r="B59" s="23"/>
      <c r="C59" s="27"/>
      <c r="D59" s="27"/>
      <c r="E59" s="28"/>
      <c r="F59" s="27"/>
      <c r="G59" s="24"/>
    </row>
    <row r="60" spans="2:7" ht="24.95" customHeight="1">
      <c r="B60" s="23"/>
      <c r="C60" s="27"/>
      <c r="D60" s="27"/>
      <c r="E60" s="28"/>
      <c r="F60" s="27"/>
      <c r="G60" s="24"/>
    </row>
    <row r="61" spans="2:7" ht="24.95" customHeight="1">
      <c r="B61" s="23"/>
      <c r="C61" s="27"/>
      <c r="D61" s="27"/>
      <c r="E61" s="28"/>
      <c r="F61" s="27"/>
      <c r="G61" s="24"/>
    </row>
    <row r="62" spans="2:7" ht="24.95" customHeight="1">
      <c r="B62" s="23"/>
      <c r="C62" s="27"/>
      <c r="D62" s="27"/>
      <c r="E62" s="28"/>
      <c r="F62" s="27"/>
      <c r="G62" s="24"/>
    </row>
    <row r="63" spans="2:7" ht="24.95" customHeight="1">
      <c r="B63" s="23"/>
      <c r="C63" s="27"/>
      <c r="D63" s="27"/>
      <c r="E63" s="28"/>
      <c r="F63" s="27"/>
      <c r="G63" s="24"/>
    </row>
    <row r="64" spans="2:7" ht="24.95" customHeight="1">
      <c r="B64" s="23"/>
      <c r="C64" s="27"/>
      <c r="D64" s="27"/>
      <c r="E64" s="28"/>
      <c r="F64" s="27"/>
      <c r="G64" s="24"/>
    </row>
    <row r="65" spans="2:7" ht="24.95" customHeight="1">
      <c r="B65" s="23"/>
      <c r="C65" s="27"/>
      <c r="D65" s="27"/>
      <c r="E65" s="28"/>
      <c r="F65" s="27"/>
      <c r="G65" s="24"/>
    </row>
    <row r="66" spans="2:7" ht="24.95" customHeight="1">
      <c r="B66" s="23"/>
      <c r="C66" s="27"/>
      <c r="D66" s="27"/>
      <c r="E66" s="28"/>
      <c r="F66" s="27"/>
      <c r="G66" s="24"/>
    </row>
    <row r="67" spans="2:7" ht="24.95" customHeight="1">
      <c r="B67" s="23"/>
      <c r="C67" s="27"/>
      <c r="D67" s="27"/>
      <c r="E67" s="28"/>
      <c r="F67" s="27"/>
      <c r="G67" s="24"/>
    </row>
    <row r="68" spans="2:7" ht="24.95" customHeight="1">
      <c r="B68" s="23"/>
      <c r="C68" s="27"/>
      <c r="D68" s="27"/>
      <c r="E68" s="28"/>
      <c r="F68" s="27"/>
      <c r="G68" s="24"/>
    </row>
    <row r="69" spans="2:7" ht="24.95" customHeight="1">
      <c r="B69" s="23"/>
      <c r="C69" s="27"/>
      <c r="D69" s="27"/>
      <c r="E69" s="28"/>
      <c r="F69" s="27"/>
      <c r="G69" s="24"/>
    </row>
    <row r="70" spans="2:7" ht="24.95" customHeight="1">
      <c r="B70" s="23"/>
      <c r="C70" s="27"/>
      <c r="D70" s="27"/>
      <c r="E70" s="28"/>
      <c r="F70" s="27"/>
      <c r="G70" s="24"/>
    </row>
    <row r="71" spans="2:7" ht="24.95" customHeight="1">
      <c r="B71" s="23"/>
      <c r="C71" s="27"/>
      <c r="D71" s="27"/>
      <c r="E71" s="28"/>
      <c r="F71" s="27"/>
      <c r="G71" s="24"/>
    </row>
    <row r="72" spans="2:7" ht="24.95" customHeight="1">
      <c r="B72" s="23"/>
      <c r="C72" s="27"/>
      <c r="D72" s="27"/>
      <c r="E72" s="28"/>
      <c r="F72" s="27"/>
      <c r="G72" s="24"/>
    </row>
    <row r="73" spans="2:7" ht="24.95" customHeight="1">
      <c r="B73" s="23"/>
      <c r="C73" s="27"/>
      <c r="D73" s="27"/>
      <c r="E73" s="28"/>
      <c r="F73" s="27"/>
      <c r="G73" s="24"/>
    </row>
    <row r="74" spans="2:7" ht="24.95" customHeight="1">
      <c r="B74" s="23"/>
      <c r="C74" s="27"/>
      <c r="D74" s="27"/>
      <c r="E74" s="28"/>
      <c r="F74" s="27"/>
      <c r="G74" s="24"/>
    </row>
    <row r="75" spans="2:7" ht="24.95" customHeight="1">
      <c r="B75" s="23"/>
      <c r="C75" s="27"/>
      <c r="D75" s="27"/>
      <c r="E75" s="28"/>
      <c r="F75" s="27"/>
      <c r="G75" s="24"/>
    </row>
    <row r="76" spans="2:7" ht="24.95" customHeight="1">
      <c r="B76" s="23"/>
      <c r="C76" s="27"/>
      <c r="D76" s="27"/>
      <c r="E76" s="28"/>
      <c r="F76" s="27"/>
      <c r="G76" s="24"/>
    </row>
    <row r="77" spans="2:7" ht="24.95" customHeight="1">
      <c r="B77" s="23"/>
      <c r="C77" s="27"/>
      <c r="D77" s="27"/>
      <c r="E77" s="28"/>
      <c r="F77" s="27"/>
      <c r="G77" s="24"/>
    </row>
    <row r="78" spans="2:7" ht="24.95" customHeight="1">
      <c r="B78" s="23"/>
      <c r="C78" s="27"/>
      <c r="D78" s="27"/>
      <c r="E78" s="28"/>
      <c r="F78" s="27"/>
      <c r="G78" s="24"/>
    </row>
    <row r="79" spans="2:7" ht="24.95" customHeight="1">
      <c r="B79" s="23"/>
      <c r="C79" s="27"/>
      <c r="D79" s="27"/>
      <c r="E79" s="28"/>
      <c r="F79" s="27"/>
      <c r="G79" s="24"/>
    </row>
    <row r="80" spans="2:7" ht="24.95" customHeight="1">
      <c r="B80" s="23"/>
      <c r="C80" s="27"/>
      <c r="D80" s="27"/>
      <c r="E80" s="28"/>
      <c r="F80" s="27"/>
      <c r="G80" s="24"/>
    </row>
    <row r="81" spans="2:7" ht="24.95" customHeight="1">
      <c r="B81" s="23"/>
      <c r="C81" s="27"/>
      <c r="D81" s="27"/>
      <c r="E81" s="28"/>
      <c r="F81" s="27"/>
      <c r="G81" s="24"/>
    </row>
    <row r="82" spans="2:7" ht="24.95" customHeight="1">
      <c r="B82" s="23"/>
      <c r="C82" s="27"/>
      <c r="D82" s="27"/>
      <c r="E82" s="28"/>
      <c r="F82" s="27"/>
      <c r="G82" s="24"/>
    </row>
    <row r="83" spans="2:7" ht="24.95" customHeight="1">
      <c r="B83" s="23"/>
      <c r="C83" s="27"/>
      <c r="D83" s="27"/>
      <c r="E83" s="28"/>
      <c r="F83" s="27"/>
      <c r="G83" s="24"/>
    </row>
    <row r="84" spans="2:7" ht="24.95" customHeight="1">
      <c r="B84" s="23"/>
      <c r="C84" s="27"/>
      <c r="D84" s="27"/>
      <c r="E84" s="28"/>
      <c r="F84" s="27"/>
      <c r="G84" s="24"/>
    </row>
    <row r="85" spans="2:7" ht="24.95" customHeight="1">
      <c r="B85" s="23"/>
      <c r="C85" s="27"/>
      <c r="D85" s="27"/>
      <c r="E85" s="28"/>
      <c r="F85" s="27"/>
      <c r="G85" s="24"/>
    </row>
    <row r="86" spans="2:7" ht="24.95" customHeight="1">
      <c r="B86" s="23"/>
      <c r="C86" s="27"/>
      <c r="D86" s="27"/>
      <c r="E86" s="28"/>
      <c r="F86" s="27"/>
      <c r="G86" s="24"/>
    </row>
    <row r="87" spans="2:7" ht="24.95" customHeight="1">
      <c r="B87" s="23"/>
      <c r="C87" s="27"/>
      <c r="D87" s="27"/>
      <c r="E87" s="28"/>
      <c r="F87" s="27"/>
      <c r="G87" s="24"/>
    </row>
    <row r="88" spans="2:7" ht="24.95" customHeight="1">
      <c r="B88" s="23"/>
      <c r="C88" s="27"/>
      <c r="D88" s="27"/>
      <c r="E88" s="28"/>
      <c r="F88" s="27"/>
      <c r="G88" s="24"/>
    </row>
    <row r="89" spans="2:7" ht="24.95" customHeight="1">
      <c r="B89" s="23"/>
      <c r="C89" s="27"/>
      <c r="D89" s="27"/>
      <c r="E89" s="28"/>
      <c r="F89" s="27"/>
      <c r="G89" s="24"/>
    </row>
    <row r="90" spans="2:7" ht="24.95" customHeight="1">
      <c r="B90" s="23"/>
      <c r="C90" s="27"/>
      <c r="D90" s="27"/>
      <c r="E90" s="28"/>
      <c r="F90" s="27"/>
      <c r="G90" s="24"/>
    </row>
    <row r="91" spans="2:7" ht="24.95" customHeight="1">
      <c r="B91" s="23"/>
      <c r="C91" s="27"/>
      <c r="D91" s="27"/>
      <c r="E91" s="28"/>
      <c r="F91" s="27"/>
      <c r="G91" s="24"/>
    </row>
    <row r="92" spans="2:7" ht="24.95" customHeight="1">
      <c r="B92" s="23"/>
      <c r="C92" s="27"/>
      <c r="D92" s="27"/>
      <c r="E92" s="28"/>
      <c r="F92" s="27"/>
      <c r="G92" s="24"/>
    </row>
    <row r="93" spans="2:7" ht="24.95" customHeight="1">
      <c r="B93" s="23"/>
      <c r="C93" s="27"/>
      <c r="D93" s="27"/>
      <c r="E93" s="28"/>
      <c r="F93" s="27"/>
      <c r="G93" s="24"/>
    </row>
    <row r="94" spans="2:7" ht="24.95" customHeight="1">
      <c r="B94" s="23"/>
      <c r="C94" s="27"/>
      <c r="D94" s="27"/>
      <c r="E94" s="28"/>
      <c r="F94" s="27"/>
      <c r="G94" s="24"/>
    </row>
    <row r="95" spans="2:7" ht="24.95" customHeight="1">
      <c r="B95" s="23"/>
      <c r="C95" s="27"/>
      <c r="D95" s="27"/>
      <c r="E95" s="28"/>
      <c r="F95" s="27"/>
      <c r="G95" s="24"/>
    </row>
    <row r="96" spans="2:7" ht="24.95" customHeight="1">
      <c r="B96" s="23"/>
      <c r="C96" s="27"/>
      <c r="D96" s="27"/>
      <c r="E96" s="28"/>
      <c r="F96" s="27"/>
      <c r="G96" s="24"/>
    </row>
    <row r="97" spans="2:7" ht="24.95" customHeight="1">
      <c r="B97" s="23"/>
      <c r="C97" s="27"/>
      <c r="D97" s="27"/>
      <c r="E97" s="28"/>
      <c r="F97" s="27"/>
      <c r="G97" s="24"/>
    </row>
    <row r="98" spans="2:7" ht="24.95" customHeight="1">
      <c r="B98" s="23"/>
      <c r="C98" s="27"/>
      <c r="D98" s="27"/>
      <c r="E98" s="28"/>
      <c r="F98" s="27"/>
      <c r="G98" s="24"/>
    </row>
    <row r="99" spans="2:7" ht="24.95" customHeight="1">
      <c r="B99" s="23"/>
      <c r="C99" s="27"/>
      <c r="D99" s="27"/>
      <c r="E99" s="28"/>
      <c r="F99" s="27"/>
      <c r="G99" s="24"/>
    </row>
    <row r="100" spans="2:7" ht="24.95" customHeight="1">
      <c r="B100" s="23"/>
      <c r="C100" s="27"/>
      <c r="D100" s="27"/>
      <c r="E100" s="28"/>
      <c r="F100" s="27"/>
      <c r="G100" s="24"/>
    </row>
    <row r="101" spans="2:7" ht="24.95" customHeight="1">
      <c r="B101" s="23"/>
      <c r="C101" s="27"/>
      <c r="D101" s="27"/>
      <c r="E101" s="28"/>
      <c r="F101" s="27"/>
      <c r="G101" s="24"/>
    </row>
    <row r="102" spans="2:7" ht="24.95" customHeight="1" thickBot="1">
      <c r="B102" s="25"/>
      <c r="C102" s="29"/>
      <c r="D102" s="29"/>
      <c r="E102" s="30"/>
      <c r="F102" s="29"/>
      <c r="G102" s="26"/>
    </row>
  </sheetData>
  <sheetProtection algorithmName="SHA-512" hashValue="S4doohFdF7gCSjne/c6FIEsK144jjOBemBFpwyXQcuhPr0MJheqcT6wGMZEHeqrFwMQibbFXU8NGTzpepO1/xg==" saltValue="98ZXU8sIamoGyQwqM6Ip+g==" spinCount="100000" sheet="1" objects="1" scenarios="1"/>
  <protectedRanges>
    <protectedRange sqref="B7:G102" name="範圍1"/>
  </protectedRanges>
  <mergeCells count="1">
    <mergeCell ref="B2:G2"/>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45"/>
  <sheetViews>
    <sheetView tabSelected="1" zoomScale="98" zoomScaleNormal="98" workbookViewId="0">
      <selection activeCell="A2" sqref="A2:B2"/>
    </sheetView>
  </sheetViews>
  <sheetFormatPr defaultColWidth="9" defaultRowHeight="15.75"/>
  <cols>
    <col min="1" max="1" width="155.5" style="20" customWidth="1"/>
    <col min="2" max="2" width="17.375" style="19" customWidth="1"/>
    <col min="3" max="16384" width="9" style="19"/>
  </cols>
  <sheetData>
    <row r="1" spans="1:2" ht="24.95" customHeight="1">
      <c r="A1" s="111" t="s">
        <v>93</v>
      </c>
      <c r="B1" s="111"/>
    </row>
    <row r="2" spans="1:2" ht="42.75" customHeight="1">
      <c r="A2" s="112" t="s">
        <v>112</v>
      </c>
      <c r="B2" s="113"/>
    </row>
    <row r="3" spans="1:2">
      <c r="A3" s="68" t="s">
        <v>55</v>
      </c>
    </row>
    <row r="4" spans="1:2">
      <c r="A4" s="67" t="s">
        <v>94</v>
      </c>
    </row>
    <row r="6" spans="1:2">
      <c r="A6" s="69" t="s">
        <v>56</v>
      </c>
    </row>
    <row r="7" spans="1:2">
      <c r="A7" s="19" t="s">
        <v>57</v>
      </c>
    </row>
    <row r="8" spans="1:2">
      <c r="A8" s="79" t="s">
        <v>116</v>
      </c>
    </row>
    <row r="9" spans="1:2">
      <c r="A9" s="20" t="s">
        <v>58</v>
      </c>
      <c r="B9" s="20"/>
    </row>
    <row r="10" spans="1:2">
      <c r="A10" s="19" t="s">
        <v>59</v>
      </c>
    </row>
    <row r="12" spans="1:2">
      <c r="A12" s="64" t="s">
        <v>60</v>
      </c>
    </row>
    <row r="13" spans="1:2">
      <c r="A13" s="20" t="s">
        <v>122</v>
      </c>
    </row>
    <row r="14" spans="1:2">
      <c r="A14" s="20" t="s">
        <v>117</v>
      </c>
    </row>
    <row r="15" spans="1:2" ht="31.5" customHeight="1">
      <c r="A15" s="78" t="s">
        <v>61</v>
      </c>
      <c r="B15" s="68"/>
    </row>
    <row r="16" spans="1:2">
      <c r="A16" s="67" t="s">
        <v>62</v>
      </c>
    </row>
    <row r="18" spans="1:2">
      <c r="A18" s="64" t="s">
        <v>113</v>
      </c>
    </row>
    <row r="19" spans="1:2">
      <c r="A19" s="20" t="s">
        <v>118</v>
      </c>
    </row>
    <row r="21" spans="1:2">
      <c r="A21" s="64" t="s">
        <v>114</v>
      </c>
    </row>
    <row r="22" spans="1:2" ht="31.5" customHeight="1">
      <c r="A22" s="20" t="s">
        <v>115</v>
      </c>
    </row>
    <row r="23" spans="1:2" ht="409.5" customHeight="1">
      <c r="A23" s="76" t="s">
        <v>119</v>
      </c>
      <c r="B23" s="77"/>
    </row>
    <row r="25" spans="1:2">
      <c r="A25" s="64" t="s">
        <v>63</v>
      </c>
    </row>
    <row r="26" spans="1:2">
      <c r="A26" s="20" t="s">
        <v>121</v>
      </c>
    </row>
    <row r="27" spans="1:2">
      <c r="A27" s="75" t="s">
        <v>120</v>
      </c>
    </row>
    <row r="28" spans="1:2">
      <c r="A28" s="19" t="s">
        <v>64</v>
      </c>
    </row>
    <row r="29" spans="1:2" ht="15.75" customHeight="1">
      <c r="A29" s="115" t="s">
        <v>65</v>
      </c>
    </row>
    <row r="30" spans="1:2" ht="15.75" customHeight="1">
      <c r="A30" s="20" t="s">
        <v>95</v>
      </c>
    </row>
    <row r="31" spans="1:2">
      <c r="A31" s="19" t="s">
        <v>66</v>
      </c>
    </row>
    <row r="32" spans="1:2">
      <c r="A32" s="20" t="s">
        <v>67</v>
      </c>
    </row>
    <row r="33" spans="1:1">
      <c r="A33" s="20" t="s">
        <v>96</v>
      </c>
    </row>
    <row r="34" spans="1:1">
      <c r="A34" s="19"/>
    </row>
    <row r="37" spans="1:1">
      <c r="A37" s="64" t="s">
        <v>68</v>
      </c>
    </row>
    <row r="38" spans="1:1" ht="32.25">
      <c r="A38" s="49" t="s">
        <v>97</v>
      </c>
    </row>
    <row r="39" spans="1:1">
      <c r="A39" s="48" t="s">
        <v>69</v>
      </c>
    </row>
    <row r="40" spans="1:1">
      <c r="A40" s="48" t="s">
        <v>70</v>
      </c>
    </row>
    <row r="41" spans="1:1" ht="16.5">
      <c r="A41" s="80" t="s">
        <v>124</v>
      </c>
    </row>
    <row r="42" spans="1:1">
      <c r="A42" s="48" t="s">
        <v>71</v>
      </c>
    </row>
    <row r="43" spans="1:1">
      <c r="A43" s="48"/>
    </row>
    <row r="44" spans="1:1">
      <c r="A44" s="48"/>
    </row>
    <row r="45" spans="1:1">
      <c r="A45" s="65" t="s">
        <v>123</v>
      </c>
    </row>
  </sheetData>
  <sheetProtection algorithmName="SHA-512" hashValue="9sXhpnt9cdBdP7X7p4mQ6zkNjrMGgBHSqpFuJfioidgxVJjZRI7FDhJ0SQftc7aMUphvz3s0Z+FLhya4Y7hrIw==" saltValue="iSYMNjvP/mYDQ8lH3j/j2A==" spinCount="100000" sheet="1" objects="1" scenarios="1"/>
  <mergeCells count="2">
    <mergeCell ref="A1:B1"/>
    <mergeCell ref="A2:B2"/>
  </mergeCells>
  <phoneticPr fontId="1" type="noConversion"/>
  <hyperlinks>
    <hyperlink ref="A4" r:id="rId1" xr:uid="{498D6C9B-E06A-4860-A66C-6E84AD0746D5}"/>
    <hyperlink ref="A16" r:id="rId2" xr:uid="{61A9BE50-5582-4DFF-8DF2-98707A313962}"/>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election activeCell="G3" sqref="G3"/>
    </sheetView>
  </sheetViews>
  <sheetFormatPr defaultColWidth="8.875" defaultRowHeight="16.5"/>
  <cols>
    <col min="1" max="1" width="5.875" customWidth="1"/>
    <col min="2" max="2" width="12.625" customWidth="1"/>
    <col min="3" max="3" width="19.125" customWidth="1"/>
  </cols>
  <sheetData>
    <row r="1" spans="1:4" ht="33">
      <c r="A1" s="44"/>
      <c r="B1" s="6" t="s">
        <v>17</v>
      </c>
      <c r="C1" s="44" t="s">
        <v>72</v>
      </c>
      <c r="D1" s="5" t="s">
        <v>107</v>
      </c>
    </row>
    <row r="2" spans="1:4">
      <c r="A2" s="44"/>
      <c r="B2" s="6" t="s">
        <v>73</v>
      </c>
      <c r="C2" s="45" t="s">
        <v>74</v>
      </c>
      <c r="D2" t="s">
        <v>110</v>
      </c>
    </row>
    <row r="3" spans="1:4">
      <c r="A3" s="44"/>
      <c r="B3" s="6" t="s">
        <v>75</v>
      </c>
      <c r="C3" s="45" t="s">
        <v>76</v>
      </c>
      <c r="D3" t="s">
        <v>100</v>
      </c>
    </row>
    <row r="4" spans="1:4">
      <c r="A4" s="44"/>
      <c r="B4" s="6" t="s">
        <v>34</v>
      </c>
      <c r="C4" s="45" t="s">
        <v>35</v>
      </c>
      <c r="D4" t="s">
        <v>101</v>
      </c>
    </row>
    <row r="5" spans="1:4">
      <c r="A5" s="44"/>
      <c r="B5" s="6" t="s">
        <v>77</v>
      </c>
      <c r="C5" s="44" t="s">
        <v>78</v>
      </c>
      <c r="D5" t="s">
        <v>103</v>
      </c>
    </row>
    <row r="6" spans="1:4">
      <c r="A6" s="44"/>
      <c r="B6" s="6" t="s">
        <v>79</v>
      </c>
      <c r="C6" s="44" t="s">
        <v>78</v>
      </c>
      <c r="D6" t="s">
        <v>104</v>
      </c>
    </row>
    <row r="7" spans="1:4">
      <c r="A7" s="44"/>
      <c r="B7" s="6" t="s">
        <v>80</v>
      </c>
      <c r="C7" s="44" t="s">
        <v>81</v>
      </c>
      <c r="D7" t="s">
        <v>105</v>
      </c>
    </row>
    <row r="8" spans="1:4">
      <c r="A8" s="44"/>
      <c r="B8" s="6" t="s">
        <v>82</v>
      </c>
      <c r="C8" s="44" t="s">
        <v>81</v>
      </c>
      <c r="D8" t="s">
        <v>106</v>
      </c>
    </row>
    <row r="9" spans="1:4">
      <c r="A9" s="44"/>
      <c r="B9" s="6" t="s">
        <v>83</v>
      </c>
      <c r="C9" s="44" t="s">
        <v>84</v>
      </c>
    </row>
    <row r="10" spans="1:4">
      <c r="A10" s="44"/>
      <c r="B10" s="6" t="s">
        <v>85</v>
      </c>
      <c r="C10" s="44" t="s">
        <v>84</v>
      </c>
    </row>
    <row r="11" spans="1:4">
      <c r="A11" s="44"/>
      <c r="B11" s="6" t="s">
        <v>86</v>
      </c>
      <c r="C11" s="46" t="s">
        <v>91</v>
      </c>
    </row>
    <row r="12" spans="1:4">
      <c r="A12" s="44"/>
      <c r="B12" s="6" t="s">
        <v>87</v>
      </c>
      <c r="C12" s="46" t="s">
        <v>91</v>
      </c>
    </row>
    <row r="13" spans="1:4">
      <c r="A13" s="44"/>
      <c r="B13" s="6" t="s">
        <v>88</v>
      </c>
      <c r="C13" s="46" t="s">
        <v>91</v>
      </c>
    </row>
    <row r="14" spans="1:4">
      <c r="B14" s="6" t="s">
        <v>89</v>
      </c>
      <c r="C14" s="46" t="s">
        <v>91</v>
      </c>
    </row>
    <row r="15" spans="1:4">
      <c r="B15" s="6" t="s">
        <v>90</v>
      </c>
      <c r="C15" s="46" t="s">
        <v>91</v>
      </c>
    </row>
    <row r="16" spans="1:4">
      <c r="B16" s="6" t="s">
        <v>92</v>
      </c>
      <c r="C16" s="46" t="s">
        <v>91</v>
      </c>
    </row>
  </sheetData>
  <phoneticPr fontId="1" type="noConversion"/>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4 G 2 U V z J D V 6 m k A A A A 9 g A A A B I A H A B D b 2 5 m a W c v U G F j a 2 F n Z S 5 4 b W w g o h g A K K A U A A A A A A A A A A A A A A A A A A A A A A A A A A A A h Y 9 B D o I w F E S v Q r q n L S U m h n z K w q 0 k J k T j t o G K j f A x t F j u 5 s I j e Q U x i r p z O W / e Y u Z + v U E 2 t k 1 w 0 b 0 1 H a Y k o p w E G s u u M l i n Z H C H c E k y C R t V n l S t g 0 l G m 4 y 2 S s n R u X P C m P e e + p h 2 f c 0 E 5 x H b 5 + u i P O p W k Y 9 s / s u h Q e s U l p p I 2 L 3 G S E E j E d M F F 5 Q D m y H k B r + C m P Y + 2 x 8 I q 6 F x Q 6 + l x n B b A J s j s P c H + Q B Q S w M E F A A C A A g A 4 G 2 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B t l F c o i k e 4 D g A A A B E A A A A T A B w A R m 9 y b X V s Y X M v U 2 V j d G l v b j E u b S C i G A A o o B Q A A A A A A A A A A A A A A A A A A A A A A A A A A A A r T k 0 u y c z P U w i G 0 I b W A F B L A Q I t A B Q A A g A I A O B t l F c y Q 1 e p p A A A A P Y A A A A S A A A A A A A A A A A A A A A A A A A A A A B D b 2 5 m a W c v U G F j a 2 F n Z S 5 4 b W x Q S w E C L Q A U A A I A C A D g b Z R X D 8 r p q 6 Q A A A D p A A A A E w A A A A A A A A A A A A A A A A D w A A A A W 0 N v b n R l b n R f V H l w Z X N d L n h t b F B L A Q I t A B Q A A g A I A O B t l 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V q O a a V K b y R Z w C S e 4 4 u 3 Y Z A A A A A A I A A A A A A B B m A A A A A Q A A I A A A A G 3 0 0 u J n e p z x Q 8 H P C M 8 k Z N Q 6 d U k m n m a N c s G F h I k 1 h B 7 X A A A A A A 6 A A A A A A g A A I A A A A M 5 t T D k O u N z P v S W j C Z 2 d 4 g 8 z X W D 9 c f Z T z u w I f K d n b M w t U A A A A H u k a u B x 1 O v d f R s Q 8 N O N p U u Y E y / O p z W 0 G 7 l E + e t a O 1 t V e f c 0 P J A u Y U 0 J T G V T 6 e Z I f i 2 e y I s D X 4 i m C R f 1 z t u 9 b B b q M A O u Y p M K Y I / z v J 8 D C t 2 g Q A A A A B G Q h c G M Y R J R h 5 l Z G Y A b a s p X i x J g Q J + N J N d L g 7 Q b 7 K w R I o w p p i S + P a Q D e w o a d 0 7 j 6 b G a 1 Q n Y x y H X D j 8 J + M e 1 3 n g = < / D a t a M a s h u p > 
</file>

<file path=customXml/itemProps1.xml><?xml version="1.0" encoding="utf-8"?>
<ds:datastoreItem xmlns:ds="http://schemas.openxmlformats.org/officeDocument/2006/customXml" ds:itemID="{450F3D24-6B3E-4B0C-8A4D-2E14AB0B58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參加者資料</vt:lpstr>
      <vt:lpstr>(請填寫誦材表格)</vt:lpstr>
      <vt:lpstr>重要 - 團體報名章程</vt:lpstr>
      <vt:lpstr>組別</vt:lpstr>
      <vt:lpstr>'重要 - 團體報名章程'!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vt:lpstr>
      <vt:lpstr>參加者資料!Print_Area</vt:lpstr>
      <vt:lpstr>參加者資料!Print_Titles</vt:lpstr>
    </vt:vector>
  </TitlesOfParts>
  <Manager/>
  <Company>CMT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數協 兒童</cp:lastModifiedBy>
  <cp:revision/>
  <dcterms:created xsi:type="dcterms:W3CDTF">2012-06-08T05:47:09Z</dcterms:created>
  <dcterms:modified xsi:type="dcterms:W3CDTF">2025-12-01T07:47:54Z</dcterms:modified>
  <cp:category/>
  <cp:contentStatus/>
</cp:coreProperties>
</file>