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e25ca728707547a4/藝術會/202309 - 書法/"/>
    </mc:Choice>
  </mc:AlternateContent>
  <xr:revisionPtr revIDLastSave="1380" documentId="13_ncr:4000b_{FD35FBCA-8467-4FDB-AD5E-A6E52EF18EAF}" xr6:coauthVersionLast="47" xr6:coauthVersionMax="47" xr10:uidLastSave="{79FB25E9-99F8-4C6B-9E49-15C4C9076428}"/>
  <bookViews>
    <workbookView xWindow="-120" yWindow="-120" windowWidth="29040" windowHeight="15720" activeTab="1" xr2:uid="{00000000-000D-0000-FFFF-FFFF00000000}"/>
  </bookViews>
  <sheets>
    <sheet name="參加者資料" sheetId="1" r:id="rId1"/>
    <sheet name="重要 - 團體報名章程" sheetId="3" r:id="rId2"/>
    <sheet name="組別" sheetId="2" state="hidden" r:id="rId3"/>
  </sheets>
  <definedNames>
    <definedName name="_1._報名費用__團體替超過5位或以上小朋友報名_每份作品參賽費用為_140。_團體替2_4位小朋友報名_每份作品參賽費用為_150。_2._展覽費用__本屆所有作品均可自由報名參加2022年10_11月期間舉行的雙年畫展暨童夢嘉年華_展出上次_2021年下半年度比賽_及本次_2022年上半年度比賽_參賽作品__現時連同比賽報名可享超級早報名優惠_每份畫作參展費用__180__原價___250___超級早報名優惠截止日期為2022年4月14日__3._必須按此閱讀其他章程細則_按此__或在本檔案分頁中選" localSheetId="1">參加者資料!$H$3</definedName>
    <definedName name="_xlnm.Print_Area" localSheetId="0">參加者資料!$A:$H</definedName>
    <definedName name="_xlnm.Print_Titles" localSheetId="0">參加者資料!$12:$12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7" i="1" l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6" i="1"/>
  <c r="H15" i="1"/>
  <c r="F9" i="1"/>
  <c r="D9" i="1" l="1"/>
  <c r="D8" i="1" s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6" i="1"/>
  <c r="E17" i="1"/>
  <c r="E18" i="1"/>
  <c r="E19" i="1"/>
  <c r="E15" i="1"/>
  <c r="H9" i="1" l="1"/>
</calcChain>
</file>

<file path=xl/sharedStrings.xml><?xml version="1.0" encoding="utf-8"?>
<sst xmlns="http://schemas.openxmlformats.org/spreadsheetml/2006/main" count="206" uniqueCount="97">
  <si>
    <t>參賽者姓名(中文)</t>
    <phoneticPr fontId="1" type="noConversion"/>
  </si>
  <si>
    <t>組別</t>
    <phoneticPr fontId="1" type="noConversion"/>
  </si>
  <si>
    <t xml:space="preserve"> </t>
    <phoneticPr fontId="1" type="noConversion"/>
  </si>
  <si>
    <t>總參賽人數 : (自動計算)</t>
    <phoneticPr fontId="1" type="noConversion"/>
  </si>
  <si>
    <t>費用總計 : (自動計算)</t>
    <phoneticPr fontId="1" type="noConversion"/>
  </si>
  <si>
    <t>費用小計 (HK$)</t>
    <phoneticPr fontId="1" type="noConversion"/>
  </si>
  <si>
    <t>K2</t>
    <phoneticPr fontId="1" type="noConversion"/>
  </si>
  <si>
    <t>備註 :</t>
    <phoneticPr fontId="1" type="noConversion"/>
  </si>
  <si>
    <t>幼稚園組</t>
    <phoneticPr fontId="1" type="noConversion"/>
  </si>
  <si>
    <t>小學組</t>
  </si>
  <si>
    <t>中學組</t>
    <phoneticPr fontId="1" type="noConversion"/>
  </si>
  <si>
    <t>K1</t>
    <phoneticPr fontId="1" type="noConversion"/>
  </si>
  <si>
    <t>小學初級組(P1-P2)</t>
    <phoneticPr fontId="1" type="noConversion"/>
  </si>
  <si>
    <t>小學中級組(P3-P4)</t>
    <phoneticPr fontId="1" type="noConversion"/>
  </si>
  <si>
    <t>小學高級組(P5-P6)</t>
    <phoneticPr fontId="1" type="noConversion"/>
  </si>
  <si>
    <t>級別</t>
    <phoneticPr fontId="1" type="noConversion"/>
  </si>
  <si>
    <t>參賽組別</t>
    <phoneticPr fontId="1" type="noConversion"/>
  </si>
  <si>
    <t>K3</t>
    <phoneticPr fontId="1" type="noConversion"/>
  </si>
  <si>
    <t>小學組初級組</t>
    <phoneticPr fontId="1" type="noConversion"/>
  </si>
  <si>
    <t>小學中級組</t>
    <phoneticPr fontId="1" type="noConversion"/>
  </si>
  <si>
    <t>小學高級組</t>
    <phoneticPr fontId="1" type="noConversion"/>
  </si>
  <si>
    <t>P1</t>
    <phoneticPr fontId="1" type="noConversion"/>
  </si>
  <si>
    <t>P2</t>
  </si>
  <si>
    <t>P3</t>
  </si>
  <si>
    <t>P4</t>
  </si>
  <si>
    <t>P5</t>
  </si>
  <si>
    <t>P6</t>
  </si>
  <si>
    <t>P2</t>
    <phoneticPr fontId="1" type="noConversion"/>
  </si>
  <si>
    <t>英文</t>
    <phoneticPr fontId="1" type="noConversion"/>
  </si>
  <si>
    <t>S1</t>
    <phoneticPr fontId="1" type="noConversion"/>
  </si>
  <si>
    <t>S2</t>
    <phoneticPr fontId="1" type="noConversion"/>
  </si>
  <si>
    <t>S3</t>
    <phoneticPr fontId="1" type="noConversion"/>
  </si>
  <si>
    <t>中學初級組</t>
  </si>
  <si>
    <t>中學初級組</t>
    <phoneticPr fontId="1" type="noConversion"/>
  </si>
  <si>
    <t>K1組</t>
    <phoneticPr fontId="1" type="noConversion"/>
  </si>
  <si>
    <t>K2組</t>
    <phoneticPr fontId="1" type="noConversion"/>
  </si>
  <si>
    <t>K3組</t>
    <phoneticPr fontId="1" type="noConversion"/>
  </si>
  <si>
    <t>中學初級組 (S1-S3)</t>
    <phoneticPr fontId="1" type="noConversion"/>
  </si>
  <si>
    <t>幼稚園K3組</t>
    <phoneticPr fontId="1" type="noConversion"/>
  </si>
  <si>
    <t>S4</t>
    <phoneticPr fontId="1" type="noConversion"/>
  </si>
  <si>
    <t>S5</t>
    <phoneticPr fontId="1" type="noConversion"/>
  </si>
  <si>
    <t>填妥此表格後，請電郵此報名表至 admin@hkccaa.org</t>
    <phoneticPr fontId="1" type="noConversion"/>
  </si>
  <si>
    <t>e.g.</t>
    <phoneticPr fontId="1" type="noConversion"/>
  </si>
  <si>
    <r>
      <t xml:space="preserve"> 陳大文 </t>
    </r>
    <r>
      <rPr>
        <b/>
        <i/>
        <sz val="10"/>
        <rFont val="微軟正黑體"/>
        <family val="2"/>
        <charset val="136"/>
      </rPr>
      <t>(例子1)</t>
    </r>
    <phoneticPr fontId="1" type="noConversion"/>
  </si>
  <si>
    <r>
      <t xml:space="preserve"> 陳小文 </t>
    </r>
    <r>
      <rPr>
        <b/>
        <i/>
        <sz val="10"/>
        <rFont val="微軟正黑體"/>
        <family val="2"/>
        <charset val="136"/>
      </rPr>
      <t>(例子2)</t>
    </r>
    <phoneticPr fontId="1" type="noConversion"/>
  </si>
  <si>
    <r>
      <t xml:space="preserve">Chan Tai Man </t>
    </r>
    <r>
      <rPr>
        <b/>
        <i/>
        <sz val="10"/>
        <rFont val="微軟正黑體"/>
        <family val="2"/>
        <charset val="136"/>
      </rPr>
      <t>(Example 1)</t>
    </r>
    <phoneticPr fontId="1" type="noConversion"/>
  </si>
  <si>
    <r>
      <t xml:space="preserve">Chan Siu Man </t>
    </r>
    <r>
      <rPr>
        <b/>
        <i/>
        <sz val="10"/>
        <rFont val="微軟正黑體"/>
        <family val="2"/>
        <charset val="136"/>
      </rPr>
      <t>(Example 2)</t>
    </r>
    <phoneticPr fontId="1" type="noConversion"/>
  </si>
  <si>
    <r>
      <rPr>
        <b/>
        <sz val="11"/>
        <color rgb="FF000000"/>
        <rFont val="微軟正黑體"/>
        <family val="2"/>
        <charset val="136"/>
      </rPr>
      <t>參賽者姓名(English Name)</t>
    </r>
    <r>
      <rPr>
        <b/>
        <sz val="10"/>
        <color indexed="8"/>
        <rFont val="微軟正黑體"/>
        <family val="2"/>
        <charset val="136"/>
      </rPr>
      <t xml:space="preserve">
(英文全名</t>
    </r>
    <r>
      <rPr>
        <b/>
        <u/>
        <sz val="10"/>
        <color rgb="FF000000"/>
        <rFont val="微軟正黑體"/>
        <family val="2"/>
        <charset val="136"/>
      </rPr>
      <t>必須填寫</t>
    </r>
    <r>
      <rPr>
        <b/>
        <sz val="10"/>
        <color indexed="8"/>
        <rFont val="微軟正黑體"/>
        <family val="2"/>
        <charset val="136"/>
      </rPr>
      <t>)</t>
    </r>
    <phoneticPr fontId="1" type="noConversion"/>
  </si>
  <si>
    <t>1. 報名費用：</t>
    <phoneticPr fontId="1" type="noConversion"/>
  </si>
  <si>
    <t xml:space="preserve"> 如有查詢請致電: 2350 3338</t>
    <phoneticPr fontId="1" type="noConversion"/>
  </si>
  <si>
    <r>
      <t xml:space="preserve">指導學校/團體/老師名稱 :
</t>
    </r>
    <r>
      <rPr>
        <b/>
        <sz val="12"/>
        <color rgb="FF000000"/>
        <rFont val="微軟正黑體"/>
        <family val="2"/>
        <charset val="136"/>
      </rPr>
      <t>(此名稱將會公佈在團體得獎名單中，如獲獎亦會刻/印在得獎獎座及證書內，敬請小心填寫)</t>
    </r>
    <phoneticPr fontId="1" type="noConversion"/>
  </si>
  <si>
    <t>3. 競逐團體獎項</t>
  </si>
  <si>
    <t>4. 注意事項：</t>
    <phoneticPr fontId="1" type="noConversion"/>
  </si>
  <si>
    <t>5. 其他章程及細則︰</t>
    <phoneticPr fontId="1" type="noConversion"/>
  </si>
  <si>
    <t>2. 報名及付款方式：</t>
    <phoneticPr fontId="1" type="noConversion"/>
  </si>
  <si>
    <t>S6</t>
    <phoneticPr fontId="1" type="noConversion"/>
  </si>
  <si>
    <t>更多詳情可瀏覽以下網頁:</t>
    <phoneticPr fontId="1" type="noConversion"/>
  </si>
  <si>
    <t>www.hkccaa.org</t>
    <phoneticPr fontId="1" type="noConversion"/>
  </si>
  <si>
    <r>
      <t>使用此報名表格之</t>
    </r>
    <r>
      <rPr>
        <b/>
        <sz val="12"/>
        <color rgb="FFFF0000"/>
        <rFont val="Microsoft JhengHei UI"/>
        <family val="2"/>
        <charset val="136"/>
      </rPr>
      <t>團體報名人數必須5人或以上</t>
    </r>
    <r>
      <rPr>
        <b/>
        <sz val="12"/>
        <rFont val="Microsoft JhengHei UI"/>
        <family val="2"/>
        <charset val="136"/>
      </rPr>
      <t>，不足5人請按以下連結使用網上方式報名 (網上報名時可填寫老師或家長的電話及電郵，所有比賽資料及領獎詳情只會向該聯絡人發放)。</t>
    </r>
    <phoneticPr fontId="1" type="noConversion"/>
  </si>
  <si>
    <t>本比賽未設有K1組</t>
    <phoneticPr fontId="1" type="noConversion"/>
  </si>
  <si>
    <t>小學初級組</t>
    <phoneticPr fontId="1" type="noConversion"/>
  </si>
  <si>
    <t>中學高級組</t>
    <phoneticPr fontId="1" type="noConversion"/>
  </si>
  <si>
    <t>中學高級組 (S4-S6)</t>
    <phoneticPr fontId="1" type="noConversion"/>
  </si>
  <si>
    <t>中文 / 英文</t>
  </si>
  <si>
    <t>中文 / 英文</t>
    <phoneticPr fontId="1" type="noConversion"/>
  </si>
  <si>
    <r>
      <t xml:space="preserve">參賽書法項目
</t>
    </r>
    <r>
      <rPr>
        <b/>
        <sz val="10"/>
        <color rgb="FF000000"/>
        <rFont val="微軟正黑體"/>
        <family val="2"/>
        <charset val="136"/>
      </rPr>
      <t>(請刪去不適用，可參加多於一項)</t>
    </r>
    <phoneticPr fontId="1" type="noConversion"/>
  </si>
  <si>
    <t>參賽項目總數 (自動計算):</t>
    <phoneticPr fontId="1" type="noConversion"/>
  </si>
  <si>
    <r>
      <rPr>
        <b/>
        <sz val="16"/>
        <color indexed="8"/>
        <rFont val="微軟正黑體"/>
        <family val="2"/>
        <charset val="136"/>
      </rPr>
      <t>香港青少年兒童硬筆書法大賽2023</t>
    </r>
    <r>
      <rPr>
        <sz val="16"/>
        <color indexed="8"/>
        <rFont val="微軟正黑體"/>
        <family val="2"/>
        <charset val="136"/>
      </rPr>
      <t xml:space="preserve"> </t>
    </r>
    <r>
      <rPr>
        <sz val="16"/>
        <color rgb="FFC00000"/>
        <rFont val="微軟正黑體"/>
        <family val="2"/>
        <charset val="136"/>
      </rPr>
      <t>(5人以上團體報名表格)</t>
    </r>
    <phoneticPr fontId="1" type="noConversion"/>
  </si>
  <si>
    <t>香港青少年兒童硬筆書法大賽2023 - 學校/團體報名重要資訊</t>
    <phoneticPr fontId="1" type="noConversion"/>
  </si>
  <si>
    <t>報名截止日 ：2023年12月21日</t>
    <phoneticPr fontId="1" type="noConversion"/>
  </si>
  <si>
    <r>
      <rPr>
        <b/>
        <sz val="12"/>
        <rFont val="MS Gothic"/>
        <family val="3"/>
        <charset val="128"/>
      </rPr>
      <t>​</t>
    </r>
    <r>
      <rPr>
        <b/>
        <sz val="12"/>
        <rFont val="Microsoft JhengHei UI"/>
        <family val="2"/>
        <charset val="136"/>
      </rPr>
      <t>團體付款方式：</t>
    </r>
    <r>
      <rPr>
        <sz val="12"/>
        <rFont val="Microsoft JhengHei UI"/>
        <family val="2"/>
        <charset val="136"/>
      </rPr>
      <t xml:space="preserve">
以郵寄支票，或經銀行入帳/ATM 櫃員機轉帳。
請以劃線支票或取回銀行收據並連同報名表格寄回。
支票抬頭:【Child Education Limited】 (支票背面請寫明參賽學生姓名及參賽組別)
銀行帳戶名稱: Child Education Limited
恒生銀行帳號: 796-116481-883
中國銀行帳號: 012-887-1-073180-6
郵寄/速遞地址：新蒲崗大有街3號萬迪廣場23樓H室香港兒童文化藝術協會收，信封面請註明「香港青少年兒童硬筆書法大賽2023」及所屬學校/團體。</t>
    </r>
    <r>
      <rPr>
        <sz val="12"/>
        <rFont val="Microsoft JhengHei UI"/>
        <family val="3"/>
        <charset val="128"/>
      </rPr>
      <t xml:space="preserve">
</t>
    </r>
    <r>
      <rPr>
        <b/>
        <sz val="12"/>
        <rFont val="Microsoft JhengHei UI"/>
        <family val="2"/>
        <charset val="136"/>
      </rPr>
      <t>報名費用須於截止日(2023年12月21日)或以前郵寄或速遞至本會，作品則於2024年1月10日或前提交</t>
    </r>
    <r>
      <rPr>
        <sz val="12"/>
        <rFont val="Microsoft JhengHei UI"/>
        <family val="3"/>
        <charset val="128"/>
      </rPr>
      <t>即可。</t>
    </r>
    <phoneticPr fontId="1" type="noConversion"/>
  </si>
  <si>
    <r>
      <t xml:space="preserve">參賽者名單 </t>
    </r>
    <r>
      <rPr>
        <sz val="15"/>
        <rFont val="微軟正黑體"/>
        <family val="2"/>
        <charset val="136"/>
      </rPr>
      <t>(中英文全名將列印在證書上，敬請小心填寫。)</t>
    </r>
    <phoneticPr fontId="1" type="noConversion"/>
  </si>
  <si>
    <t xml:space="preserve">聯絡人姓名(必填) : </t>
    <phoneticPr fontId="1" type="noConversion"/>
  </si>
  <si>
    <t>學校/團體中文名稱(必填)：</t>
    <phoneticPr fontId="1" type="noConversion"/>
  </si>
  <si>
    <r>
      <t>學校/團體英文名稱(必填)</t>
    </r>
    <r>
      <rPr>
        <b/>
        <sz val="11"/>
        <color rgb="FF000000"/>
        <rFont val="微軟正黑體"/>
        <family val="2"/>
        <charset val="136"/>
      </rPr>
      <t xml:space="preserve"> ：</t>
    </r>
    <phoneticPr fontId="1" type="noConversion"/>
  </si>
  <si>
    <t>聯絡電郵(必填)：</t>
    <phoneticPr fontId="1" type="noConversion"/>
  </si>
  <si>
    <t xml:space="preserve">聯絡人電話(必填): </t>
    <phoneticPr fontId="1" type="noConversion"/>
  </si>
  <si>
    <t>WhatsApp(如有)：</t>
    <phoneticPr fontId="1" type="noConversion"/>
  </si>
  <si>
    <t>https://www.hkccaa.org/hongkongjuniorpenmanshipcontest2023</t>
  </si>
  <si>
    <t xml:space="preserve"> • 未足5人的團體只須提供學校証明或商業登記，參加者依然可享團體優惠參加個人賽。(惟未能角逐「優質文化教育團體獎」，得獎名單亦不會顯示所屬團體名稱。)</t>
    <phoneticPr fontId="1" type="noConversion"/>
  </si>
  <si>
    <t>競逐團體獎項之團體，最少參賽人數為5人，得獎名單將列出所屬團體。</t>
    <phoneticPr fontId="1" type="noConversion"/>
  </si>
  <si>
    <t xml:space="preserve"> • 老師請確保學校/團體之中英文名稱及學生之中英文姓名、年齡、組別正確無誤，此資料將會於印製證書或獎座(如有)。一經報名，如需更改，將收取行政費$65。</t>
    <phoneticPr fontId="1" type="noConversion"/>
  </si>
  <si>
    <t xml:space="preserve"> • 團體必須核實學生之參賽年級及組別，如有發現不符合參賽組別資格，將被取消參賽及得獎資格，所有已繳交之費用亦不會退還。</t>
    <phoneticPr fontId="1" type="noConversion"/>
  </si>
  <si>
    <r>
      <t xml:space="preserve"> • </t>
    </r>
    <r>
      <rPr>
        <sz val="12"/>
        <color rgb="FFC00000"/>
        <rFont val="Microsoft JhengHei UI"/>
        <family val="2"/>
        <charset val="136"/>
      </rPr>
      <t>凡經團體以此報名表報名之參賽者，所有比賽資料及領獎詳情將直接發放至所屬之團體，不會另行通知家長，學校/團體須自行通知學生，敬請留意。</t>
    </r>
    <phoneticPr fontId="1" type="noConversion"/>
  </si>
  <si>
    <t xml:space="preserve"> • 每位參賽者只可為所參賽之項目提交一份參賽作品，額外提交之作品將不獲評分。</t>
    <phoneticPr fontId="1" type="noConversion"/>
  </si>
  <si>
    <t xml:space="preserve"> • 遞交報名表代表學校/團體負責人、所有學生及其家長均詳閱比賽章程及同意遵守有關內容及條款，比賽章程請瀏覽：www.hkccaa.org。</t>
    <phoneticPr fontId="1" type="noConversion"/>
  </si>
  <si>
    <r>
      <t xml:space="preserve"> • </t>
    </r>
    <r>
      <rPr>
        <sz val="12"/>
        <color rgb="FFC00000"/>
        <rFont val="Microsoft JhengHei UI"/>
        <family val="2"/>
        <charset val="136"/>
      </rPr>
      <t>團體代表須統一將參賽之書法作品提交至本會</t>
    </r>
    <r>
      <rPr>
        <sz val="12"/>
        <rFont val="Microsoft JhengHei UI"/>
        <family val="2"/>
        <charset val="136"/>
      </rPr>
      <t>。</t>
    </r>
    <phoneticPr fontId="1" type="noConversion"/>
  </si>
  <si>
    <r>
      <rPr>
        <sz val="12"/>
        <rFont val="Wingdings"/>
        <family val="2"/>
        <charset val="2"/>
      </rPr>
      <t></t>
    </r>
    <r>
      <rPr>
        <sz val="12"/>
        <rFont val="Calibri"/>
        <family val="2"/>
      </rPr>
      <t xml:space="preserve"> </t>
    </r>
    <r>
      <rPr>
        <sz val="12"/>
        <rFont val="微軟正黑體"/>
        <family val="2"/>
        <charset val="136"/>
      </rPr>
      <t>凡參賽者提交參賽作品，即表示同意本會將之用於與本會有關的推廣活動，包括但不限於網站、社交平台、刊物及公開展覽等，並無需徵求參賽者同意及支付任何費用，並保留採用作品之最終決定權。</t>
    </r>
    <phoneticPr fontId="1" type="noConversion"/>
  </si>
  <si>
    <r>
      <rPr>
        <sz val="12"/>
        <rFont val="Wingdings"/>
        <family val="2"/>
        <charset val="2"/>
      </rPr>
      <t></t>
    </r>
    <r>
      <rPr>
        <sz val="12"/>
        <rFont val="Calibri"/>
        <family val="2"/>
      </rPr>
      <t xml:space="preserve"> </t>
    </r>
    <r>
      <rPr>
        <sz val="12"/>
        <rFont val="微軟正黑體"/>
        <family val="2"/>
        <charset val="136"/>
      </rPr>
      <t>請詳閱比賽章程及規則，一經報名，參賽者或其家長即表示同意並遵守比賽章程、規則及大會之安排。</t>
    </r>
    <phoneticPr fontId="1" type="noConversion"/>
  </si>
  <si>
    <r>
      <rPr>
        <sz val="12"/>
        <rFont val="Wingdings"/>
        <family val="2"/>
        <charset val="2"/>
      </rPr>
      <t></t>
    </r>
    <r>
      <rPr>
        <sz val="12"/>
        <rFont val="Calibri"/>
        <family val="2"/>
      </rPr>
      <t xml:space="preserve"> </t>
    </r>
    <r>
      <rPr>
        <sz val="12"/>
        <rFont val="微軟正黑體"/>
        <family val="2"/>
        <charset val="136"/>
      </rPr>
      <t>參賽者必須報符合本會設定資格及參加組別，亦必須遵守大會規則，如有違規者，本會有權取消任何參賽者資格。</t>
    </r>
    <phoneticPr fontId="1" type="noConversion"/>
  </si>
  <si>
    <r>
      <rPr>
        <sz val="12"/>
        <rFont val="Wingdings"/>
        <family val="2"/>
        <charset val="2"/>
      </rPr>
      <t></t>
    </r>
    <r>
      <rPr>
        <sz val="12"/>
        <rFont val="Calibri"/>
        <family val="2"/>
      </rPr>
      <t xml:space="preserve"> </t>
    </r>
    <r>
      <rPr>
        <sz val="12"/>
        <rFont val="微軟正黑體"/>
        <family val="2"/>
        <charset val="136"/>
      </rPr>
      <t>本會及比賽評判所作出之決定為最終依歸，任何人不得異議，是次比賽亦不設任何上訴機制。</t>
    </r>
    <phoneticPr fontId="1" type="noConversion"/>
  </si>
  <si>
    <r>
      <rPr>
        <sz val="12"/>
        <rFont val="Wingdings"/>
        <family val="2"/>
        <charset val="2"/>
      </rPr>
      <t></t>
    </r>
    <r>
      <rPr>
        <sz val="12"/>
        <rFont val="Calibri"/>
        <family val="2"/>
      </rPr>
      <t xml:space="preserve"> </t>
    </r>
    <r>
      <rPr>
        <sz val="12"/>
        <rFont val="微軟正黑體"/>
        <family val="2"/>
        <charset val="136"/>
      </rPr>
      <t>一經報名，所有參賽費用一律不獲發還。</t>
    </r>
    <phoneticPr fontId="1" type="noConversion"/>
  </si>
  <si>
    <t>更新日期︰5/9/2023</t>
    <phoneticPr fontId="1" type="noConversion"/>
  </si>
  <si>
    <r>
      <t xml:space="preserve"> • 所有經團體報名之參加者，可享學校/團體優惠，</t>
    </r>
    <r>
      <rPr>
        <b/>
        <sz val="12"/>
        <color rgb="FFC00000"/>
        <rFont val="Microsoft JhengHei UI"/>
        <family val="2"/>
        <charset val="136"/>
      </rPr>
      <t>每個項目參賽費用為$120</t>
    </r>
    <r>
      <rPr>
        <sz val="12"/>
        <rFont val="Microsoft JhengHei UI"/>
        <family val="2"/>
        <charset val="136"/>
      </rPr>
      <t>。(原價$170)</t>
    </r>
    <phoneticPr fontId="1" type="noConversion"/>
  </si>
  <si>
    <t>K2</t>
    <phoneticPr fontId="1" type="noConversion"/>
  </si>
  <si>
    <t>中文 / 英文</t>
    <phoneticPr fontId="1" type="noConversion"/>
  </si>
  <si>
    <t>參賽項目數
(請輸入 1 或 2 )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</si>
</sst>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HK$&quot;#,##0.00_);[Red]\(&quot;HK$&quot;#,##0.00\)"/>
    <numFmt numFmtId="176" formatCode="_([$HK$-C04]* #,##0.00_);_([$HK$-C04]* \(#,##0.00\);_([$HK$-C04]* &quot;-&quot;??_);_(@_)"/>
  </numFmts>
  <fonts count="45"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0"/>
      <name val="新細明體"/>
      <family val="1"/>
      <charset val="136"/>
    </font>
    <font>
      <sz val="12"/>
      <color indexed="10"/>
      <name val="新細明體"/>
      <family val="1"/>
      <charset val="136"/>
    </font>
    <font>
      <sz val="10"/>
      <color indexed="8"/>
      <name val="細明體"/>
      <family val="3"/>
      <charset val="136"/>
    </font>
    <font>
      <sz val="16"/>
      <color indexed="8"/>
      <name val="微軟正黑體"/>
      <family val="2"/>
      <charset val="136"/>
    </font>
    <font>
      <b/>
      <sz val="16"/>
      <color indexed="8"/>
      <name val="微軟正黑體"/>
      <family val="2"/>
      <charset val="136"/>
    </font>
    <font>
      <sz val="12"/>
      <name val="微軟正黑體"/>
      <family val="2"/>
      <charset val="136"/>
    </font>
    <font>
      <b/>
      <sz val="15"/>
      <color indexed="12"/>
      <name val="微軟正黑體"/>
      <family val="2"/>
      <charset val="136"/>
    </font>
    <font>
      <b/>
      <sz val="18"/>
      <color indexed="14"/>
      <name val="微軟正黑體"/>
      <family val="2"/>
      <charset val="136"/>
    </font>
    <font>
      <b/>
      <sz val="10"/>
      <color indexed="8"/>
      <name val="微軟正黑體"/>
      <family val="2"/>
      <charset val="136"/>
    </font>
    <font>
      <b/>
      <sz val="10"/>
      <name val="微軟正黑體"/>
      <family val="2"/>
      <charset val="136"/>
    </font>
    <font>
      <sz val="10"/>
      <name val="微軟正黑體"/>
      <family val="2"/>
      <charset val="136"/>
    </font>
    <font>
      <sz val="10"/>
      <color indexed="8"/>
      <name val="微軟正黑體"/>
      <family val="2"/>
      <charset val="136"/>
    </font>
    <font>
      <b/>
      <sz val="16"/>
      <name val="Microsoft JhengHei UI"/>
      <family val="2"/>
      <charset val="136"/>
    </font>
    <font>
      <sz val="12"/>
      <name val="Microsoft JhengHei UI"/>
      <family val="2"/>
      <charset val="136"/>
    </font>
    <font>
      <b/>
      <sz val="12"/>
      <name val="Microsoft JhengHei UI"/>
      <family val="2"/>
      <charset val="136"/>
    </font>
    <font>
      <b/>
      <sz val="15"/>
      <color theme="1"/>
      <name val="微軟正黑體"/>
      <family val="2"/>
      <charset val="136"/>
    </font>
    <font>
      <b/>
      <sz val="18"/>
      <color theme="1"/>
      <name val="微軟正黑體"/>
      <family val="2"/>
      <charset val="136"/>
    </font>
    <font>
      <b/>
      <sz val="12"/>
      <color theme="1"/>
      <name val="微軟正黑體"/>
      <family val="2"/>
      <charset val="136"/>
    </font>
    <font>
      <b/>
      <sz val="12"/>
      <name val="MS Gothic"/>
      <family val="3"/>
      <charset val="128"/>
    </font>
    <font>
      <sz val="12"/>
      <name val="Microsoft JhengHei UI"/>
      <family val="3"/>
      <charset val="128"/>
    </font>
    <font>
      <b/>
      <u/>
      <sz val="10"/>
      <color rgb="FF000000"/>
      <name val="微軟正黑體"/>
      <family val="2"/>
      <charset val="136"/>
    </font>
    <font>
      <b/>
      <sz val="14"/>
      <color theme="1"/>
      <name val="微軟正黑體"/>
      <family val="2"/>
      <charset val="136"/>
    </font>
    <font>
      <b/>
      <sz val="11"/>
      <color rgb="FF000000"/>
      <name val="微軟正黑體"/>
      <family val="2"/>
      <charset val="136"/>
    </font>
    <font>
      <sz val="11"/>
      <color theme="5"/>
      <name val="微軟正黑體"/>
      <family val="2"/>
    </font>
    <font>
      <b/>
      <sz val="15"/>
      <name val="微軟正黑體"/>
      <family val="2"/>
      <charset val="136"/>
    </font>
    <font>
      <b/>
      <i/>
      <sz val="10"/>
      <name val="微軟正黑體"/>
      <family val="2"/>
      <charset val="136"/>
    </font>
    <font>
      <b/>
      <sz val="11"/>
      <color indexed="8"/>
      <name val="微軟正黑體"/>
      <family val="2"/>
      <charset val="136"/>
    </font>
    <font>
      <b/>
      <sz val="10"/>
      <color rgb="FF000000"/>
      <name val="微軟正黑體"/>
      <family val="2"/>
      <charset val="136"/>
    </font>
    <font>
      <sz val="10"/>
      <name val="Microsoft JhengHei UI"/>
      <family val="2"/>
      <charset val="136"/>
    </font>
    <font>
      <b/>
      <sz val="12"/>
      <color rgb="FF000000"/>
      <name val="微軟正黑體"/>
      <family val="2"/>
      <charset val="136"/>
    </font>
    <font>
      <b/>
      <sz val="12"/>
      <color rgb="FF0070C0"/>
      <name val="Microsoft JhengHei UI"/>
      <family val="2"/>
      <charset val="136"/>
    </font>
    <font>
      <b/>
      <sz val="12"/>
      <color rgb="FFC00000"/>
      <name val="Microsoft JhengHei UI"/>
      <family val="2"/>
      <charset val="136"/>
    </font>
    <font>
      <sz val="12"/>
      <color rgb="FFC00000"/>
      <name val="Microsoft JhengHei UI"/>
      <family val="2"/>
      <charset val="136"/>
    </font>
    <font>
      <b/>
      <sz val="12"/>
      <color rgb="FFFF0000"/>
      <name val="Microsoft JhengHei UI"/>
      <family val="2"/>
      <charset val="136"/>
    </font>
    <font>
      <u/>
      <sz val="12"/>
      <color theme="10"/>
      <name val="新細明體"/>
      <family val="1"/>
      <charset val="136"/>
    </font>
    <font>
      <u/>
      <sz val="12"/>
      <color theme="10"/>
      <name val="Microsoft JhengHei UI"/>
      <family val="2"/>
      <charset val="136"/>
    </font>
    <font>
      <sz val="16"/>
      <color rgb="FFC00000"/>
      <name val="微軟正黑體"/>
      <family val="2"/>
      <charset val="136"/>
    </font>
    <font>
      <sz val="15"/>
      <name val="微軟正黑體"/>
      <family val="2"/>
      <charset val="136"/>
    </font>
    <font>
      <u/>
      <sz val="11"/>
      <color theme="10"/>
      <name val="Arial"/>
      <family val="2"/>
    </font>
    <font>
      <sz val="12"/>
      <color theme="0"/>
      <name val="Microsoft JhengHei UI"/>
      <family val="2"/>
      <charset val="136"/>
    </font>
    <font>
      <sz val="12"/>
      <name val="Wingdings"/>
      <family val="2"/>
      <charset val="2"/>
    </font>
    <font>
      <sz val="12"/>
      <name val="Calibri"/>
      <family val="2"/>
    </font>
    <font>
      <sz val="12"/>
      <name val="微軟正黑體"/>
      <family val="2"/>
      <charset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00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</cellStyleXfs>
  <cellXfs count="71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8" fontId="12" fillId="0" borderId="1" xfId="0" applyNumberFormat="1" applyFont="1" applyBorder="1" applyAlignment="1">
      <alignment horizontal="center" vertical="center"/>
    </xf>
    <xf numFmtId="0" fontId="15" fillId="0" borderId="0" xfId="0" applyFont="1">
      <alignment vertical="center"/>
    </xf>
    <xf numFmtId="0" fontId="15" fillId="0" borderId="0" xfId="0" applyFont="1" applyAlignment="1">
      <alignment vertical="center" wrapText="1"/>
    </xf>
    <xf numFmtId="0" fontId="21" fillId="0" borderId="0" xfId="0" applyFont="1" applyAlignment="1">
      <alignment vertical="center" wrapText="1"/>
    </xf>
    <xf numFmtId="0" fontId="11" fillId="0" borderId="1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left" vertical="center"/>
    </xf>
    <xf numFmtId="0" fontId="11" fillId="4" borderId="1" xfId="0" applyFont="1" applyFill="1" applyBorder="1" applyAlignment="1">
      <alignment horizontal="left" vertical="center"/>
    </xf>
    <xf numFmtId="0" fontId="11" fillId="4" borderId="1" xfId="0" applyFont="1" applyFill="1" applyBorder="1" applyAlignment="1">
      <alignment horizontal="center" vertical="center"/>
    </xf>
    <xf numFmtId="8" fontId="11" fillId="4" borderId="1" xfId="0" applyNumberFormat="1" applyFont="1" applyFill="1" applyBorder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25" fillId="0" borderId="6" xfId="0" applyFont="1" applyBorder="1">
      <alignment vertical="center"/>
    </xf>
    <xf numFmtId="0" fontId="24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 wrapText="1"/>
    </xf>
    <xf numFmtId="0" fontId="32" fillId="0" borderId="0" xfId="0" applyFont="1" applyAlignment="1">
      <alignment vertical="center" wrapText="1"/>
    </xf>
    <xf numFmtId="0" fontId="30" fillId="0" borderId="0" xfId="0" applyFont="1" applyAlignment="1">
      <alignment vertical="center" wrapText="1"/>
    </xf>
    <xf numFmtId="0" fontId="16" fillId="6" borderId="0" xfId="0" applyFont="1" applyFill="1" applyAlignment="1">
      <alignment vertical="center" wrapText="1"/>
    </xf>
    <xf numFmtId="0" fontId="37" fillId="0" borderId="0" xfId="1" applyFont="1" applyAlignment="1">
      <alignment vertical="center" wrapText="1"/>
    </xf>
    <xf numFmtId="0" fontId="16" fillId="0" borderId="0" xfId="0" applyFont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7" borderId="1" xfId="0" applyFont="1" applyFill="1" applyBorder="1" applyAlignment="1">
      <alignment horizontal="right" vertical="center" wrapText="1"/>
    </xf>
    <xf numFmtId="0" fontId="19" fillId="7" borderId="1" xfId="0" applyFont="1" applyFill="1" applyBorder="1" applyAlignment="1">
      <alignment horizontal="center" vertical="center" wrapText="1"/>
    </xf>
    <xf numFmtId="0" fontId="19" fillId="7" borderId="6" xfId="0" applyFont="1" applyFill="1" applyBorder="1" applyAlignment="1">
      <alignment horizontal="right" vertical="center" wrapText="1"/>
    </xf>
    <xf numFmtId="0" fontId="19" fillId="7" borderId="2" xfId="0" applyFont="1" applyFill="1" applyBorder="1" applyAlignment="1">
      <alignment vertical="center" wrapText="1"/>
    </xf>
    <xf numFmtId="176" fontId="19" fillId="7" borderId="1" xfId="0" applyNumberFormat="1" applyFont="1" applyFill="1" applyBorder="1" applyAlignment="1">
      <alignment vertical="center" wrapText="1"/>
    </xf>
    <xf numFmtId="0" fontId="26" fillId="7" borderId="6" xfId="0" applyFont="1" applyFill="1" applyBorder="1" applyAlignment="1">
      <alignment horizontal="center" vertical="center" wrapText="1"/>
    </xf>
    <xf numFmtId="0" fontId="26" fillId="7" borderId="3" xfId="0" applyFont="1" applyFill="1" applyBorder="1" applyAlignment="1">
      <alignment horizontal="center" vertical="center" wrapText="1"/>
    </xf>
    <xf numFmtId="0" fontId="12" fillId="7" borderId="1" xfId="0" applyFont="1" applyFill="1" applyBorder="1" applyAlignment="1">
      <alignment horizontal="center" vertical="center"/>
    </xf>
    <xf numFmtId="0" fontId="14" fillId="7" borderId="0" xfId="0" applyFont="1" applyFill="1" applyAlignment="1">
      <alignment vertical="center" wrapText="1"/>
    </xf>
    <xf numFmtId="0" fontId="26" fillId="7" borderId="2" xfId="0" applyFont="1" applyFill="1" applyBorder="1" applyAlignment="1">
      <alignment horizontal="left" vertical="center"/>
    </xf>
    <xf numFmtId="0" fontId="40" fillId="0" borderId="0" xfId="1" applyFont="1" applyAlignment="1">
      <alignment vertical="center" wrapText="1"/>
    </xf>
    <xf numFmtId="0" fontId="41" fillId="8" borderId="0" xfId="0" applyFont="1" applyFill="1" applyAlignment="1">
      <alignment vertical="center" wrapText="1"/>
    </xf>
    <xf numFmtId="0" fontId="44" fillId="0" borderId="0" xfId="0" applyFont="1" applyAlignment="1">
      <alignment horizontal="left" vertical="center" wrapText="1"/>
    </xf>
    <xf numFmtId="0" fontId="44" fillId="0" borderId="0" xfId="0" applyFont="1" applyAlignment="1">
      <alignment horizontal="left" vertical="center"/>
    </xf>
    <xf numFmtId="0" fontId="19" fillId="0" borderId="1" xfId="0" applyFont="1" applyBorder="1" applyAlignment="1">
      <alignment horizontal="center" vertical="center" wrapText="1"/>
    </xf>
    <xf numFmtId="0" fontId="19" fillId="5" borderId="1" xfId="0" applyFont="1" applyFill="1" applyBorder="1" applyAlignment="1">
      <alignment horizontal="right" vertical="center" wrapText="1"/>
    </xf>
    <xf numFmtId="0" fontId="38" fillId="0" borderId="9" xfId="0" applyFont="1" applyBorder="1" applyAlignment="1">
      <alignment horizontal="right" vertical="center"/>
    </xf>
    <xf numFmtId="0" fontId="5" fillId="7" borderId="2" xfId="0" applyFont="1" applyFill="1" applyBorder="1" applyAlignment="1">
      <alignment horizontal="left" vertical="center" wrapText="1"/>
    </xf>
    <xf numFmtId="0" fontId="5" fillId="7" borderId="6" xfId="0" applyFont="1" applyFill="1" applyBorder="1" applyAlignment="1">
      <alignment horizontal="left" vertical="center" wrapText="1"/>
    </xf>
    <xf numFmtId="0" fontId="5" fillId="7" borderId="3" xfId="0" applyFont="1" applyFill="1" applyBorder="1" applyAlignment="1">
      <alignment horizontal="left" vertical="center" wrapText="1"/>
    </xf>
    <xf numFmtId="0" fontId="18" fillId="0" borderId="2" xfId="0" applyFont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 wrapText="1"/>
    </xf>
    <xf numFmtId="0" fontId="17" fillId="5" borderId="4" xfId="0" applyFont="1" applyFill="1" applyBorder="1" applyAlignment="1">
      <alignment horizontal="center" vertical="center" wrapText="1"/>
    </xf>
    <xf numFmtId="0" fontId="17" fillId="5" borderId="7" xfId="0" applyFont="1" applyFill="1" applyBorder="1" applyAlignment="1">
      <alignment horizontal="center" vertical="center" wrapText="1"/>
    </xf>
    <xf numFmtId="0" fontId="17" fillId="5" borderId="5" xfId="0" applyFont="1" applyFill="1" applyBorder="1" applyAlignment="1">
      <alignment horizontal="center" vertical="center" wrapText="1"/>
    </xf>
    <xf numFmtId="0" fontId="17" fillId="5" borderId="9" xfId="0" applyFont="1" applyFill="1" applyBorder="1" applyAlignment="1">
      <alignment horizontal="center" vertical="center" wrapText="1"/>
    </xf>
    <xf numFmtId="0" fontId="23" fillId="5" borderId="2" xfId="0" applyFont="1" applyFill="1" applyBorder="1" applyAlignment="1">
      <alignment horizontal="right" vertical="center" wrapText="1"/>
    </xf>
    <xf numFmtId="0" fontId="23" fillId="5" borderId="3" xfId="0" applyFont="1" applyFill="1" applyBorder="1" applyAlignment="1">
      <alignment horizontal="right" vertical="center" wrapText="1"/>
    </xf>
  </cellXfs>
  <cellStyles count="2">
    <cellStyle name="一般" xfId="0" builtinId="0"/>
    <cellStyle name="超連結" xfId="1" builtinId="8"/>
  </cellStyles>
  <dxfs count="1">
    <dxf>
      <font>
        <color rgb="FFE2000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62843</xdr:colOff>
      <xdr:row>0</xdr:row>
      <xdr:rowOff>13357</xdr:rowOff>
    </xdr:from>
    <xdr:to>
      <xdr:col>2</xdr:col>
      <xdr:colOff>1234418</xdr:colOff>
      <xdr:row>0</xdr:row>
      <xdr:rowOff>508657</xdr:rowOff>
    </xdr:to>
    <xdr:pic>
      <xdr:nvPicPr>
        <xdr:cNvPr id="1172" name="圖片 2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3705" y="13357"/>
          <a:ext cx="2594851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hkccaa.org/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31"/>
  <sheetViews>
    <sheetView zoomScale="87" zoomScaleNormal="87" workbookViewId="0">
      <pane ySplit="14" topLeftCell="A15" activePane="bottomLeft" state="frozen"/>
      <selection activeCell="A6" sqref="A6"/>
      <selection pane="bottomLeft" activeCell="G18" sqref="G18"/>
    </sheetView>
  </sheetViews>
  <sheetFormatPr defaultColWidth="9" defaultRowHeight="16.5"/>
  <cols>
    <col min="1" max="1" width="3.125" style="2" customWidth="1"/>
    <col min="2" max="2" width="18.625" style="5" customWidth="1"/>
    <col min="3" max="3" width="27.5" style="5" customWidth="1"/>
    <col min="4" max="4" width="18.75" style="5" customWidth="1"/>
    <col min="5" max="5" width="27.5" style="5" customWidth="1"/>
    <col min="6" max="6" width="34.75" style="5" customWidth="1"/>
    <col min="7" max="7" width="25.375" style="5" customWidth="1"/>
    <col min="8" max="8" width="29.625" style="5" customWidth="1"/>
    <col min="9" max="9" width="14.625" style="5" customWidth="1"/>
    <col min="10" max="10" width="9" style="2" customWidth="1"/>
    <col min="11" max="16384" width="9" style="2"/>
  </cols>
  <sheetData>
    <row r="1" spans="1:9" ht="47.25" customHeight="1">
      <c r="B1" s="57" t="s">
        <v>69</v>
      </c>
      <c r="C1" s="57"/>
      <c r="D1" s="57"/>
      <c r="E1" s="57"/>
      <c r="F1" s="57"/>
      <c r="G1" s="57"/>
      <c r="H1" s="57"/>
      <c r="I1" s="2"/>
    </row>
    <row r="2" spans="1:9" ht="27.75" customHeight="1">
      <c r="A2" s="1"/>
      <c r="B2" s="58" t="s">
        <v>67</v>
      </c>
      <c r="C2" s="59"/>
      <c r="D2" s="59"/>
      <c r="E2" s="59"/>
      <c r="F2" s="59"/>
      <c r="G2" s="59"/>
      <c r="H2" s="60"/>
      <c r="I2" s="2"/>
    </row>
    <row r="3" spans="1:9" ht="31.5" customHeight="1">
      <c r="A3" s="1"/>
      <c r="B3" s="65" t="s">
        <v>50</v>
      </c>
      <c r="C3" s="66"/>
      <c r="D3" s="69" t="s">
        <v>73</v>
      </c>
      <c r="E3" s="70"/>
      <c r="F3" s="61"/>
      <c r="G3" s="62"/>
      <c r="H3" s="63"/>
      <c r="I3" s="2"/>
    </row>
    <row r="4" spans="1:9" ht="31.5" customHeight="1">
      <c r="A4" s="1"/>
      <c r="B4" s="67"/>
      <c r="C4" s="68"/>
      <c r="D4" s="69" t="s">
        <v>74</v>
      </c>
      <c r="E4" s="70"/>
      <c r="F4" s="61"/>
      <c r="G4" s="62"/>
      <c r="H4" s="63"/>
      <c r="I4" s="2"/>
    </row>
    <row r="5" spans="1:9" ht="24" customHeight="1">
      <c r="B5" s="56" t="s">
        <v>72</v>
      </c>
      <c r="C5" s="56"/>
      <c r="D5" s="64"/>
      <c r="E5" s="64"/>
      <c r="F5" s="55"/>
      <c r="G5" s="40" t="s">
        <v>75</v>
      </c>
      <c r="H5" s="40"/>
      <c r="I5" s="2"/>
    </row>
    <row r="6" spans="1:9" ht="24" customHeight="1">
      <c r="B6" s="56" t="s">
        <v>76</v>
      </c>
      <c r="C6" s="56"/>
      <c r="D6" s="55"/>
      <c r="E6" s="55"/>
      <c r="F6" s="55"/>
      <c r="G6" s="40" t="s">
        <v>77</v>
      </c>
      <c r="H6" s="40"/>
      <c r="I6" s="2"/>
    </row>
    <row r="7" spans="1:9" s="4" customFormat="1" ht="24.75" customHeight="1">
      <c r="B7" s="56" t="s">
        <v>7</v>
      </c>
      <c r="C7" s="56"/>
      <c r="D7" s="55"/>
      <c r="E7" s="55"/>
      <c r="F7" s="55"/>
      <c r="G7" s="55"/>
      <c r="H7" s="55"/>
      <c r="I7" s="2"/>
    </row>
    <row r="8" spans="1:9" ht="21" customHeight="1">
      <c r="A8" s="1"/>
      <c r="B8" s="30" t="s">
        <v>49</v>
      </c>
      <c r="C8" s="13"/>
      <c r="D8" s="31" t="str">
        <f>IF(D9&lt;5,"參賽者人數不足5人，必須使用網上報名表格。","參賽代表已達5人或以上，學校/團體可角逐「優質文化教育團體獎」。")</f>
        <v>參賽者人數不足5人，必須使用網上報名表格。</v>
      </c>
      <c r="F8" s="14"/>
      <c r="G8" s="14"/>
      <c r="H8" s="14"/>
      <c r="I8" s="2"/>
    </row>
    <row r="9" spans="1:9" s="4" customFormat="1" ht="18.75" customHeight="1">
      <c r="A9" s="4" t="s">
        <v>2</v>
      </c>
      <c r="C9" s="41" t="s">
        <v>3</v>
      </c>
      <c r="D9" s="42">
        <f>COUNTIF(C15:C113,"&lt;&gt;")</f>
        <v>0</v>
      </c>
      <c r="E9" s="43" t="s">
        <v>66</v>
      </c>
      <c r="F9" s="42">
        <f>SUM(G15:G15:G113)</f>
        <v>0</v>
      </c>
      <c r="G9" s="44" t="s">
        <v>4</v>
      </c>
      <c r="H9" s="45">
        <f>SUM(H15:H113)</f>
        <v>0</v>
      </c>
      <c r="I9" s="2"/>
    </row>
    <row r="10" spans="1:9" ht="16.5" customHeight="1">
      <c r="A10" s="1"/>
      <c r="B10" s="6"/>
      <c r="C10" s="6"/>
      <c r="D10" s="6"/>
      <c r="E10" s="6"/>
      <c r="F10" s="7"/>
      <c r="G10" s="7"/>
      <c r="H10" s="7"/>
      <c r="I10" s="2"/>
    </row>
    <row r="11" spans="1:9" ht="27.75" customHeight="1">
      <c r="A11" s="1"/>
      <c r="B11" s="50" t="s">
        <v>71</v>
      </c>
      <c r="C11" s="46"/>
      <c r="D11" s="46"/>
      <c r="E11" s="46"/>
      <c r="F11" s="46"/>
      <c r="G11" s="46"/>
      <c r="H11" s="47"/>
      <c r="I11" s="2"/>
    </row>
    <row r="12" spans="1:9" s="4" customFormat="1" ht="34.5" customHeight="1">
      <c r="B12" s="32" t="s">
        <v>0</v>
      </c>
      <c r="C12" s="18" t="s">
        <v>47</v>
      </c>
      <c r="D12" s="33" t="s">
        <v>15</v>
      </c>
      <c r="E12" s="34" t="s">
        <v>16</v>
      </c>
      <c r="F12" s="34" t="s">
        <v>65</v>
      </c>
      <c r="G12" s="18" t="s">
        <v>96</v>
      </c>
      <c r="H12" s="18" t="s">
        <v>5</v>
      </c>
      <c r="I12" s="2"/>
    </row>
    <row r="13" spans="1:9" s="4" customFormat="1" ht="21.75" customHeight="1">
      <c r="A13" s="28" t="s">
        <v>42</v>
      </c>
      <c r="B13" s="27" t="s">
        <v>43</v>
      </c>
      <c r="C13" s="27" t="s">
        <v>45</v>
      </c>
      <c r="D13" s="28" t="s">
        <v>27</v>
      </c>
      <c r="E13" s="28" t="s">
        <v>18</v>
      </c>
      <c r="F13" s="28" t="s">
        <v>64</v>
      </c>
      <c r="G13" s="28">
        <v>2</v>
      </c>
      <c r="H13" s="29">
        <v>240</v>
      </c>
      <c r="I13" s="2"/>
    </row>
    <row r="14" spans="1:9" s="3" customFormat="1" ht="18" customHeight="1">
      <c r="A14" s="28" t="s">
        <v>42</v>
      </c>
      <c r="B14" s="27" t="s">
        <v>44</v>
      </c>
      <c r="C14" s="27" t="s">
        <v>46</v>
      </c>
      <c r="D14" s="28" t="s">
        <v>17</v>
      </c>
      <c r="E14" s="28" t="s">
        <v>38</v>
      </c>
      <c r="F14" s="28" t="s">
        <v>28</v>
      </c>
      <c r="G14" s="28">
        <v>1</v>
      </c>
      <c r="H14" s="29">
        <v>120</v>
      </c>
      <c r="I14" s="2"/>
    </row>
    <row r="15" spans="1:9" s="11" customFormat="1" ht="22.5" customHeight="1">
      <c r="A15" s="8">
        <v>1</v>
      </c>
      <c r="B15" s="15"/>
      <c r="C15" s="15"/>
      <c r="D15" s="8" t="s">
        <v>94</v>
      </c>
      <c r="E15" s="48" t="str">
        <f>VLOOKUP(D15,組別!$E$2:$F$20,2,FALSE)</f>
        <v>K2組</v>
      </c>
      <c r="F15" s="23" t="s">
        <v>95</v>
      </c>
      <c r="G15" s="8"/>
      <c r="H15" s="19">
        <f xml:space="preserve"> (G15*120)</f>
        <v>0</v>
      </c>
      <c r="I15" s="2"/>
    </row>
    <row r="16" spans="1:9" s="5" customFormat="1" ht="22.5" customHeight="1">
      <c r="A16" s="8">
        <v>2</v>
      </c>
      <c r="B16" s="15"/>
      <c r="C16" s="15"/>
      <c r="D16" s="8"/>
      <c r="E16" s="48" t="e">
        <f>VLOOKUP(D16,組別!$E$2:$F$20,2,FALSE)</f>
        <v>#N/A</v>
      </c>
      <c r="F16" s="23" t="s">
        <v>63</v>
      </c>
      <c r="G16" s="8"/>
      <c r="H16" s="19">
        <f xml:space="preserve"> (G16*120)</f>
        <v>0</v>
      </c>
      <c r="I16" s="2"/>
    </row>
    <row r="17" spans="1:9" s="5" customFormat="1" ht="22.5" customHeight="1">
      <c r="A17" s="8">
        <v>3</v>
      </c>
      <c r="B17" s="15"/>
      <c r="C17" s="15"/>
      <c r="D17" s="8"/>
      <c r="E17" s="48" t="e">
        <f>VLOOKUP(D17,組別!$E$2:$F$20,2,FALSE)</f>
        <v>#N/A</v>
      </c>
      <c r="F17" s="23" t="s">
        <v>63</v>
      </c>
      <c r="G17" s="8"/>
      <c r="H17" s="19">
        <f t="shared" ref="H17:H80" si="0" xml:space="preserve"> (G17*120)</f>
        <v>0</v>
      </c>
      <c r="I17" s="2"/>
    </row>
    <row r="18" spans="1:9" s="5" customFormat="1" ht="22.5" customHeight="1">
      <c r="A18" s="8">
        <v>4</v>
      </c>
      <c r="B18" s="15"/>
      <c r="C18" s="15"/>
      <c r="D18" s="8"/>
      <c r="E18" s="48" t="e">
        <f>VLOOKUP(D18,組別!$E$2:$F$20,2,FALSE)</f>
        <v>#N/A</v>
      </c>
      <c r="F18" s="23" t="s">
        <v>63</v>
      </c>
      <c r="G18" s="8"/>
      <c r="H18" s="19">
        <f t="shared" si="0"/>
        <v>0</v>
      </c>
      <c r="I18" s="2"/>
    </row>
    <row r="19" spans="1:9" s="5" customFormat="1" ht="22.5" customHeight="1">
      <c r="A19" s="8">
        <v>5</v>
      </c>
      <c r="B19" s="15"/>
      <c r="C19" s="15"/>
      <c r="D19" s="8"/>
      <c r="E19" s="48" t="e">
        <f>VLOOKUP(D19,組別!$E$2:$F$20,2,FALSE)</f>
        <v>#N/A</v>
      </c>
      <c r="F19" s="23" t="s">
        <v>63</v>
      </c>
      <c r="G19" s="8"/>
      <c r="H19" s="19">
        <f t="shared" si="0"/>
        <v>0</v>
      </c>
      <c r="I19" s="11"/>
    </row>
    <row r="20" spans="1:9" s="5" customFormat="1" ht="22.5" customHeight="1">
      <c r="A20" s="8">
        <v>6</v>
      </c>
      <c r="B20" s="15"/>
      <c r="C20" s="15"/>
      <c r="D20" s="8"/>
      <c r="E20" s="48" t="e">
        <f>VLOOKUP(D20,組別!$E$2:$F$20,2,FALSE)</f>
        <v>#N/A</v>
      </c>
      <c r="F20" s="23" t="s">
        <v>63</v>
      </c>
      <c r="G20" s="8"/>
      <c r="H20" s="19">
        <f t="shared" si="0"/>
        <v>0</v>
      </c>
      <c r="I20" s="11"/>
    </row>
    <row r="21" spans="1:9" s="5" customFormat="1" ht="22.5" customHeight="1">
      <c r="A21" s="8">
        <v>7</v>
      </c>
      <c r="B21" s="16"/>
      <c r="C21" s="16"/>
      <c r="D21" s="9"/>
      <c r="E21" s="48" t="e">
        <f>VLOOKUP(D21,組別!$E$2:$F$20,2,FALSE)</f>
        <v>#N/A</v>
      </c>
      <c r="F21" s="23" t="s">
        <v>63</v>
      </c>
      <c r="G21" s="8"/>
      <c r="H21" s="19">
        <f t="shared" si="0"/>
        <v>0</v>
      </c>
      <c r="I21" s="11"/>
    </row>
    <row r="22" spans="1:9" s="5" customFormat="1" ht="22.5" customHeight="1">
      <c r="A22" s="8">
        <v>8</v>
      </c>
      <c r="B22" s="16"/>
      <c r="C22" s="16"/>
      <c r="D22" s="9"/>
      <c r="E22" s="48" t="e">
        <f>VLOOKUP(D22,組別!$E$2:$F$20,2,FALSE)</f>
        <v>#N/A</v>
      </c>
      <c r="F22" s="23" t="s">
        <v>63</v>
      </c>
      <c r="G22" s="8"/>
      <c r="H22" s="19">
        <f t="shared" si="0"/>
        <v>0</v>
      </c>
      <c r="I22" s="11"/>
    </row>
    <row r="23" spans="1:9" s="5" customFormat="1" ht="22.5" customHeight="1">
      <c r="A23" s="8">
        <v>9</v>
      </c>
      <c r="B23" s="15"/>
      <c r="C23" s="15"/>
      <c r="D23" s="8"/>
      <c r="E23" s="48" t="e">
        <f>VLOOKUP(D23,組別!$E$2:$F$20,2,FALSE)</f>
        <v>#N/A</v>
      </c>
      <c r="F23" s="23" t="s">
        <v>63</v>
      </c>
      <c r="G23" s="8"/>
      <c r="H23" s="19">
        <f t="shared" si="0"/>
        <v>0</v>
      </c>
      <c r="I23" s="11"/>
    </row>
    <row r="24" spans="1:9" s="5" customFormat="1" ht="22.5" customHeight="1">
      <c r="A24" s="8">
        <v>10</v>
      </c>
      <c r="B24" s="15"/>
      <c r="C24" s="15"/>
      <c r="D24" s="8"/>
      <c r="E24" s="48" t="e">
        <f>VLOOKUP(D24,組別!$E$2:$F$20,2,FALSE)</f>
        <v>#N/A</v>
      </c>
      <c r="F24" s="23" t="s">
        <v>63</v>
      </c>
      <c r="G24" s="8"/>
      <c r="H24" s="19">
        <f t="shared" si="0"/>
        <v>0</v>
      </c>
      <c r="I24" s="11"/>
    </row>
    <row r="25" spans="1:9" s="5" customFormat="1" ht="22.5" customHeight="1">
      <c r="A25" s="8">
        <v>11</v>
      </c>
      <c r="B25" s="15"/>
      <c r="C25" s="15"/>
      <c r="D25" s="8"/>
      <c r="E25" s="48" t="e">
        <f>VLOOKUP(D25,組別!$E$2:$F$20,2,FALSE)</f>
        <v>#N/A</v>
      </c>
      <c r="F25" s="23" t="s">
        <v>63</v>
      </c>
      <c r="G25" s="8"/>
      <c r="H25" s="19">
        <f t="shared" si="0"/>
        <v>0</v>
      </c>
      <c r="I25" s="11"/>
    </row>
    <row r="26" spans="1:9" s="5" customFormat="1" ht="22.5" customHeight="1">
      <c r="A26" s="8">
        <v>12</v>
      </c>
      <c r="B26" s="15"/>
      <c r="C26" s="15"/>
      <c r="D26" s="8"/>
      <c r="E26" s="48" t="e">
        <f>VLOOKUP(D26,組別!$E$2:$F$20,2,FALSE)</f>
        <v>#N/A</v>
      </c>
      <c r="F26" s="23" t="s">
        <v>63</v>
      </c>
      <c r="G26" s="8"/>
      <c r="H26" s="19">
        <f t="shared" si="0"/>
        <v>0</v>
      </c>
      <c r="I26" s="11"/>
    </row>
    <row r="27" spans="1:9" s="5" customFormat="1" ht="22.5" customHeight="1">
      <c r="A27" s="8">
        <v>13</v>
      </c>
      <c r="B27" s="15"/>
      <c r="C27" s="15"/>
      <c r="D27" s="8"/>
      <c r="E27" s="48" t="e">
        <f>VLOOKUP(D27,組別!$E$2:$F$20,2,FALSE)</f>
        <v>#N/A</v>
      </c>
      <c r="F27" s="23" t="s">
        <v>63</v>
      </c>
      <c r="G27" s="8"/>
      <c r="H27" s="19">
        <f t="shared" si="0"/>
        <v>0</v>
      </c>
      <c r="I27" s="11"/>
    </row>
    <row r="28" spans="1:9" s="5" customFormat="1" ht="22.5" customHeight="1">
      <c r="A28" s="8">
        <v>14</v>
      </c>
      <c r="B28" s="15"/>
      <c r="C28" s="15"/>
      <c r="D28" s="8"/>
      <c r="E28" s="48" t="e">
        <f>VLOOKUP(D28,組別!$E$2:$F$20,2,FALSE)</f>
        <v>#N/A</v>
      </c>
      <c r="F28" s="23" t="s">
        <v>63</v>
      </c>
      <c r="G28" s="8"/>
      <c r="H28" s="19">
        <f t="shared" si="0"/>
        <v>0</v>
      </c>
      <c r="I28" s="11"/>
    </row>
    <row r="29" spans="1:9" s="5" customFormat="1" ht="22.5" customHeight="1">
      <c r="A29" s="8">
        <v>15</v>
      </c>
      <c r="B29" s="15"/>
      <c r="C29" s="15"/>
      <c r="D29" s="8"/>
      <c r="E29" s="48" t="e">
        <f>VLOOKUP(D29,組別!$E$2:$F$20,2,FALSE)</f>
        <v>#N/A</v>
      </c>
      <c r="F29" s="23" t="s">
        <v>63</v>
      </c>
      <c r="G29" s="8"/>
      <c r="H29" s="19">
        <f t="shared" si="0"/>
        <v>0</v>
      </c>
      <c r="I29" s="11"/>
    </row>
    <row r="30" spans="1:9" s="5" customFormat="1" ht="22.5" customHeight="1">
      <c r="A30" s="8">
        <v>16</v>
      </c>
      <c r="B30" s="15"/>
      <c r="C30" s="15"/>
      <c r="D30" s="8"/>
      <c r="E30" s="48" t="e">
        <f>VLOOKUP(D30,組別!$E$2:$F$20,2,FALSE)</f>
        <v>#N/A</v>
      </c>
      <c r="F30" s="23" t="s">
        <v>63</v>
      </c>
      <c r="G30" s="8"/>
      <c r="H30" s="19">
        <f t="shared" si="0"/>
        <v>0</v>
      </c>
      <c r="I30" s="11"/>
    </row>
    <row r="31" spans="1:9" s="5" customFormat="1" ht="22.5" customHeight="1">
      <c r="A31" s="8">
        <v>17</v>
      </c>
      <c r="B31" s="15"/>
      <c r="C31" s="15"/>
      <c r="D31" s="8"/>
      <c r="E31" s="48" t="e">
        <f>VLOOKUP(D31,組別!$E$2:$F$20,2,FALSE)</f>
        <v>#N/A</v>
      </c>
      <c r="F31" s="23" t="s">
        <v>63</v>
      </c>
      <c r="G31" s="8"/>
      <c r="H31" s="19">
        <f t="shared" si="0"/>
        <v>0</v>
      </c>
      <c r="I31" s="11"/>
    </row>
    <row r="32" spans="1:9" s="5" customFormat="1" ht="22.5" customHeight="1">
      <c r="A32" s="8">
        <v>18</v>
      </c>
      <c r="B32" s="15"/>
      <c r="C32" s="15"/>
      <c r="D32" s="8"/>
      <c r="E32" s="48" t="e">
        <f>VLOOKUP(D32,組別!$E$2:$F$20,2,FALSE)</f>
        <v>#N/A</v>
      </c>
      <c r="F32" s="23" t="s">
        <v>63</v>
      </c>
      <c r="G32" s="8"/>
      <c r="H32" s="19">
        <f t="shared" si="0"/>
        <v>0</v>
      </c>
      <c r="I32" s="11"/>
    </row>
    <row r="33" spans="1:9" s="5" customFormat="1" ht="22.5" customHeight="1">
      <c r="A33" s="8">
        <v>19</v>
      </c>
      <c r="B33" s="15"/>
      <c r="C33" s="15"/>
      <c r="D33" s="8"/>
      <c r="E33" s="48" t="e">
        <f>VLOOKUP(D33,組別!$E$2:$F$20,2,FALSE)</f>
        <v>#N/A</v>
      </c>
      <c r="F33" s="23" t="s">
        <v>63</v>
      </c>
      <c r="G33" s="8"/>
      <c r="H33" s="19">
        <f t="shared" si="0"/>
        <v>0</v>
      </c>
      <c r="I33" s="11"/>
    </row>
    <row r="34" spans="1:9" s="5" customFormat="1" ht="22.5" customHeight="1">
      <c r="A34" s="8">
        <v>20</v>
      </c>
      <c r="B34" s="15"/>
      <c r="C34" s="15"/>
      <c r="D34" s="8"/>
      <c r="E34" s="48" t="e">
        <f>VLOOKUP(D34,組別!$E$2:$F$20,2,FALSE)</f>
        <v>#N/A</v>
      </c>
      <c r="F34" s="23" t="s">
        <v>63</v>
      </c>
      <c r="G34" s="8"/>
      <c r="H34" s="19">
        <f t="shared" si="0"/>
        <v>0</v>
      </c>
      <c r="I34" s="11"/>
    </row>
    <row r="35" spans="1:9" s="5" customFormat="1" ht="22.5" customHeight="1">
      <c r="A35" s="8">
        <v>21</v>
      </c>
      <c r="B35" s="15"/>
      <c r="C35" s="15"/>
      <c r="D35" s="8"/>
      <c r="E35" s="48" t="e">
        <f>VLOOKUP(D35,組別!$E$2:$F$20,2,FALSE)</f>
        <v>#N/A</v>
      </c>
      <c r="F35" s="23" t="s">
        <v>63</v>
      </c>
      <c r="G35" s="8"/>
      <c r="H35" s="19">
        <f t="shared" si="0"/>
        <v>0</v>
      </c>
      <c r="I35" s="11"/>
    </row>
    <row r="36" spans="1:9" s="5" customFormat="1" ht="22.5" customHeight="1">
      <c r="A36" s="8">
        <v>22</v>
      </c>
      <c r="B36" s="15"/>
      <c r="C36" s="15"/>
      <c r="D36" s="8"/>
      <c r="E36" s="48" t="e">
        <f>VLOOKUP(D36,組別!$E$2:$F$20,2,FALSE)</f>
        <v>#N/A</v>
      </c>
      <c r="F36" s="23" t="s">
        <v>63</v>
      </c>
      <c r="G36" s="8"/>
      <c r="H36" s="19">
        <f t="shared" si="0"/>
        <v>0</v>
      </c>
      <c r="I36" s="11"/>
    </row>
    <row r="37" spans="1:9" s="5" customFormat="1" ht="22.5" customHeight="1">
      <c r="A37" s="8">
        <v>23</v>
      </c>
      <c r="B37" s="15"/>
      <c r="C37" s="15"/>
      <c r="D37" s="8"/>
      <c r="E37" s="48" t="e">
        <f>VLOOKUP(D37,組別!$E$2:$F$20,2,FALSE)</f>
        <v>#N/A</v>
      </c>
      <c r="F37" s="23" t="s">
        <v>63</v>
      </c>
      <c r="G37" s="8"/>
      <c r="H37" s="19">
        <f t="shared" si="0"/>
        <v>0</v>
      </c>
      <c r="I37" s="11"/>
    </row>
    <row r="38" spans="1:9" s="5" customFormat="1" ht="22.5" customHeight="1">
      <c r="A38" s="8">
        <v>24</v>
      </c>
      <c r="B38" s="15"/>
      <c r="C38" s="15"/>
      <c r="D38" s="8"/>
      <c r="E38" s="48" t="e">
        <f>VLOOKUP(D38,組別!$E$2:$F$20,2,FALSE)</f>
        <v>#N/A</v>
      </c>
      <c r="F38" s="23" t="s">
        <v>63</v>
      </c>
      <c r="G38" s="8"/>
      <c r="H38" s="19">
        <f t="shared" si="0"/>
        <v>0</v>
      </c>
      <c r="I38" s="11"/>
    </row>
    <row r="39" spans="1:9" s="5" customFormat="1" ht="22.5" customHeight="1">
      <c r="A39" s="8">
        <v>25</v>
      </c>
      <c r="B39" s="15"/>
      <c r="C39" s="15"/>
      <c r="D39" s="8"/>
      <c r="E39" s="48" t="e">
        <f>VLOOKUP(D39,組別!$E$2:$F$20,2,FALSE)</f>
        <v>#N/A</v>
      </c>
      <c r="F39" s="23" t="s">
        <v>63</v>
      </c>
      <c r="G39" s="8"/>
      <c r="H39" s="19">
        <f t="shared" si="0"/>
        <v>0</v>
      </c>
      <c r="I39" s="11"/>
    </row>
    <row r="40" spans="1:9" s="12" customFormat="1" ht="22.5" customHeight="1">
      <c r="A40" s="8">
        <v>26</v>
      </c>
      <c r="B40" s="15"/>
      <c r="C40" s="15"/>
      <c r="D40" s="10"/>
      <c r="E40" s="48" t="e">
        <f>VLOOKUP(D40,組別!$E$2:$F$20,2,FALSE)</f>
        <v>#N/A</v>
      </c>
      <c r="F40" s="23" t="s">
        <v>63</v>
      </c>
      <c r="G40" s="8"/>
      <c r="H40" s="19">
        <f t="shared" si="0"/>
        <v>0</v>
      </c>
      <c r="I40" s="17"/>
    </row>
    <row r="41" spans="1:9" s="5" customFormat="1" ht="22.5" customHeight="1">
      <c r="A41" s="8">
        <v>27</v>
      </c>
      <c r="B41" s="15"/>
      <c r="C41" s="15"/>
      <c r="D41" s="8"/>
      <c r="E41" s="48" t="e">
        <f>VLOOKUP(D41,組別!$E$2:$F$20,2,FALSE)</f>
        <v>#N/A</v>
      </c>
      <c r="F41" s="23" t="s">
        <v>63</v>
      </c>
      <c r="G41" s="8"/>
      <c r="H41" s="19">
        <f t="shared" si="0"/>
        <v>0</v>
      </c>
      <c r="I41" s="11"/>
    </row>
    <row r="42" spans="1:9" s="5" customFormat="1" ht="22.5" customHeight="1">
      <c r="A42" s="8">
        <v>28</v>
      </c>
      <c r="B42" s="15"/>
      <c r="C42" s="15"/>
      <c r="D42" s="8"/>
      <c r="E42" s="48" t="e">
        <f>VLOOKUP(D42,組別!$E$2:$F$20,2,FALSE)</f>
        <v>#N/A</v>
      </c>
      <c r="F42" s="23" t="s">
        <v>63</v>
      </c>
      <c r="G42" s="8"/>
      <c r="H42" s="19">
        <f t="shared" si="0"/>
        <v>0</v>
      </c>
      <c r="I42" s="11"/>
    </row>
    <row r="43" spans="1:9" s="5" customFormat="1" ht="22.5" customHeight="1">
      <c r="A43" s="8">
        <v>29</v>
      </c>
      <c r="B43" s="15"/>
      <c r="C43" s="15"/>
      <c r="D43" s="8"/>
      <c r="E43" s="48" t="e">
        <f>VLOOKUP(D43,組別!$E$2:$F$20,2,FALSE)</f>
        <v>#N/A</v>
      </c>
      <c r="F43" s="23" t="s">
        <v>63</v>
      </c>
      <c r="G43" s="8"/>
      <c r="H43" s="19">
        <f t="shared" si="0"/>
        <v>0</v>
      </c>
      <c r="I43" s="11"/>
    </row>
    <row r="44" spans="1:9" s="5" customFormat="1" ht="22.5" customHeight="1">
      <c r="A44" s="8">
        <v>30</v>
      </c>
      <c r="B44" s="15"/>
      <c r="C44" s="15"/>
      <c r="D44" s="8"/>
      <c r="E44" s="48" t="e">
        <f>VLOOKUP(D44,組別!$E$2:$F$20,2,FALSE)</f>
        <v>#N/A</v>
      </c>
      <c r="F44" s="23" t="s">
        <v>63</v>
      </c>
      <c r="G44" s="8"/>
      <c r="H44" s="19">
        <f t="shared" si="0"/>
        <v>0</v>
      </c>
      <c r="I44" s="11"/>
    </row>
    <row r="45" spans="1:9" s="5" customFormat="1" ht="22.5" customHeight="1">
      <c r="A45" s="8">
        <v>31</v>
      </c>
      <c r="B45" s="15"/>
      <c r="C45" s="15"/>
      <c r="D45" s="8"/>
      <c r="E45" s="48" t="e">
        <f>VLOOKUP(D45,組別!$E$2:$F$20,2,FALSE)</f>
        <v>#N/A</v>
      </c>
      <c r="F45" s="23" t="s">
        <v>63</v>
      </c>
      <c r="G45" s="8"/>
      <c r="H45" s="19">
        <f t="shared" si="0"/>
        <v>0</v>
      </c>
      <c r="I45" s="11"/>
    </row>
    <row r="46" spans="1:9" s="5" customFormat="1" ht="22.5" customHeight="1">
      <c r="A46" s="8">
        <v>32</v>
      </c>
      <c r="B46" s="15"/>
      <c r="C46" s="15"/>
      <c r="D46" s="8"/>
      <c r="E46" s="48" t="e">
        <f>VLOOKUP(D46,組別!$E$2:$F$20,2,FALSE)</f>
        <v>#N/A</v>
      </c>
      <c r="F46" s="23" t="s">
        <v>63</v>
      </c>
      <c r="G46" s="8"/>
      <c r="H46" s="19">
        <f t="shared" si="0"/>
        <v>0</v>
      </c>
      <c r="I46" s="11"/>
    </row>
    <row r="47" spans="1:9" s="5" customFormat="1" ht="22.5" customHeight="1">
      <c r="A47" s="8">
        <v>33</v>
      </c>
      <c r="B47" s="15"/>
      <c r="C47" s="15"/>
      <c r="D47" s="8"/>
      <c r="E47" s="48" t="e">
        <f>VLOOKUP(D47,組別!$E$2:$F$20,2,FALSE)</f>
        <v>#N/A</v>
      </c>
      <c r="F47" s="23" t="s">
        <v>63</v>
      </c>
      <c r="G47" s="8"/>
      <c r="H47" s="19">
        <f t="shared" si="0"/>
        <v>0</v>
      </c>
      <c r="I47" s="11"/>
    </row>
    <row r="48" spans="1:9" s="5" customFormat="1" ht="22.5" customHeight="1">
      <c r="A48" s="8">
        <v>34</v>
      </c>
      <c r="B48" s="15"/>
      <c r="C48" s="15"/>
      <c r="D48" s="8"/>
      <c r="E48" s="48" t="e">
        <f>VLOOKUP(D48,組別!$E$2:$F$20,2,FALSE)</f>
        <v>#N/A</v>
      </c>
      <c r="F48" s="23" t="s">
        <v>63</v>
      </c>
      <c r="G48" s="8"/>
      <c r="H48" s="19">
        <f t="shared" si="0"/>
        <v>0</v>
      </c>
      <c r="I48" s="11"/>
    </row>
    <row r="49" spans="1:9" s="5" customFormat="1" ht="22.5" customHeight="1">
      <c r="A49" s="8">
        <v>35</v>
      </c>
      <c r="B49" s="15"/>
      <c r="C49" s="15"/>
      <c r="D49" s="8"/>
      <c r="E49" s="48" t="e">
        <f>VLOOKUP(D49,組別!$E$2:$F$20,2,FALSE)</f>
        <v>#N/A</v>
      </c>
      <c r="F49" s="23" t="s">
        <v>63</v>
      </c>
      <c r="G49" s="8"/>
      <c r="H49" s="19">
        <f t="shared" si="0"/>
        <v>0</v>
      </c>
      <c r="I49" s="11"/>
    </row>
    <row r="50" spans="1:9" s="5" customFormat="1" ht="22.5" customHeight="1">
      <c r="A50" s="8">
        <v>36</v>
      </c>
      <c r="B50" s="15"/>
      <c r="C50" s="15"/>
      <c r="D50" s="8"/>
      <c r="E50" s="48" t="e">
        <f>VLOOKUP(D50,組別!$E$2:$F$20,2,FALSE)</f>
        <v>#N/A</v>
      </c>
      <c r="F50" s="23" t="s">
        <v>63</v>
      </c>
      <c r="G50" s="8"/>
      <c r="H50" s="19">
        <f t="shared" si="0"/>
        <v>0</v>
      </c>
      <c r="I50" s="11"/>
    </row>
    <row r="51" spans="1:9" s="5" customFormat="1" ht="22.5" customHeight="1">
      <c r="A51" s="8">
        <v>37</v>
      </c>
      <c r="B51" s="15"/>
      <c r="C51" s="15"/>
      <c r="D51" s="8"/>
      <c r="E51" s="48" t="e">
        <f>VLOOKUP(D51,組別!$E$2:$F$20,2,FALSE)</f>
        <v>#N/A</v>
      </c>
      <c r="F51" s="23" t="s">
        <v>63</v>
      </c>
      <c r="G51" s="8"/>
      <c r="H51" s="19">
        <f t="shared" si="0"/>
        <v>0</v>
      </c>
      <c r="I51" s="11"/>
    </row>
    <row r="52" spans="1:9" s="5" customFormat="1" ht="22.5" customHeight="1">
      <c r="A52" s="8">
        <v>38</v>
      </c>
      <c r="B52" s="15"/>
      <c r="C52" s="15"/>
      <c r="D52" s="8"/>
      <c r="E52" s="48" t="e">
        <f>VLOOKUP(D52,組別!$E$2:$F$20,2,FALSE)</f>
        <v>#N/A</v>
      </c>
      <c r="F52" s="23" t="s">
        <v>63</v>
      </c>
      <c r="G52" s="8"/>
      <c r="H52" s="19">
        <f t="shared" si="0"/>
        <v>0</v>
      </c>
      <c r="I52" s="11"/>
    </row>
    <row r="53" spans="1:9" s="5" customFormat="1" ht="22.5" customHeight="1">
      <c r="A53" s="8">
        <v>39</v>
      </c>
      <c r="B53" s="15"/>
      <c r="C53" s="15"/>
      <c r="D53" s="8"/>
      <c r="E53" s="48" t="e">
        <f>VLOOKUP(D53,組別!$E$2:$F$20,2,FALSE)</f>
        <v>#N/A</v>
      </c>
      <c r="F53" s="23" t="s">
        <v>63</v>
      </c>
      <c r="G53" s="8"/>
      <c r="H53" s="19">
        <f t="shared" si="0"/>
        <v>0</v>
      </c>
      <c r="I53" s="11"/>
    </row>
    <row r="54" spans="1:9" s="5" customFormat="1" ht="22.5" customHeight="1">
      <c r="A54" s="8">
        <v>40</v>
      </c>
      <c r="B54" s="15"/>
      <c r="C54" s="15"/>
      <c r="D54" s="8"/>
      <c r="E54" s="48" t="e">
        <f>VLOOKUP(D54,組別!$E$2:$F$20,2,FALSE)</f>
        <v>#N/A</v>
      </c>
      <c r="F54" s="23" t="s">
        <v>63</v>
      </c>
      <c r="G54" s="8"/>
      <c r="H54" s="19">
        <f t="shared" si="0"/>
        <v>0</v>
      </c>
      <c r="I54" s="11"/>
    </row>
    <row r="55" spans="1:9" s="5" customFormat="1" ht="22.5" customHeight="1">
      <c r="A55" s="8">
        <v>41</v>
      </c>
      <c r="B55" s="15"/>
      <c r="C55" s="15"/>
      <c r="D55" s="8"/>
      <c r="E55" s="48" t="e">
        <f>VLOOKUP(D55,組別!$E$2:$F$20,2,FALSE)</f>
        <v>#N/A</v>
      </c>
      <c r="F55" s="23" t="s">
        <v>63</v>
      </c>
      <c r="G55" s="8"/>
      <c r="H55" s="19">
        <f t="shared" si="0"/>
        <v>0</v>
      </c>
      <c r="I55" s="11"/>
    </row>
    <row r="56" spans="1:9" s="5" customFormat="1" ht="22.5" customHeight="1">
      <c r="A56" s="8">
        <v>42</v>
      </c>
      <c r="B56" s="15"/>
      <c r="C56" s="15"/>
      <c r="D56" s="8"/>
      <c r="E56" s="48" t="e">
        <f>VLOOKUP(D56,組別!$E$2:$F$20,2,FALSE)</f>
        <v>#N/A</v>
      </c>
      <c r="F56" s="23" t="s">
        <v>63</v>
      </c>
      <c r="G56" s="8"/>
      <c r="H56" s="19">
        <f t="shared" si="0"/>
        <v>0</v>
      </c>
      <c r="I56" s="11"/>
    </row>
    <row r="57" spans="1:9" s="5" customFormat="1" ht="22.5" customHeight="1">
      <c r="A57" s="8">
        <v>43</v>
      </c>
      <c r="B57" s="15"/>
      <c r="C57" s="15"/>
      <c r="D57" s="8"/>
      <c r="E57" s="48" t="e">
        <f>VLOOKUP(D57,組別!$E$2:$F$20,2,FALSE)</f>
        <v>#N/A</v>
      </c>
      <c r="F57" s="23" t="s">
        <v>63</v>
      </c>
      <c r="G57" s="8"/>
      <c r="H57" s="19">
        <f t="shared" si="0"/>
        <v>0</v>
      </c>
      <c r="I57" s="11"/>
    </row>
    <row r="58" spans="1:9" s="5" customFormat="1" ht="22.5" customHeight="1">
      <c r="A58" s="8">
        <v>44</v>
      </c>
      <c r="B58" s="15"/>
      <c r="C58" s="15"/>
      <c r="D58" s="8"/>
      <c r="E58" s="48" t="e">
        <f>VLOOKUP(D58,組別!$E$2:$F$20,2,FALSE)</f>
        <v>#N/A</v>
      </c>
      <c r="F58" s="23" t="s">
        <v>63</v>
      </c>
      <c r="G58" s="8"/>
      <c r="H58" s="19">
        <f t="shared" si="0"/>
        <v>0</v>
      </c>
      <c r="I58" s="11"/>
    </row>
    <row r="59" spans="1:9" s="5" customFormat="1" ht="22.5" customHeight="1">
      <c r="A59" s="8">
        <v>45</v>
      </c>
      <c r="B59" s="15"/>
      <c r="C59" s="15"/>
      <c r="D59" s="8"/>
      <c r="E59" s="48" t="e">
        <f>VLOOKUP(D59,組別!$E$2:$F$20,2,FALSE)</f>
        <v>#N/A</v>
      </c>
      <c r="F59" s="23" t="s">
        <v>63</v>
      </c>
      <c r="G59" s="8"/>
      <c r="H59" s="19">
        <f t="shared" si="0"/>
        <v>0</v>
      </c>
      <c r="I59" s="11"/>
    </row>
    <row r="60" spans="1:9" s="5" customFormat="1" ht="22.5" customHeight="1">
      <c r="A60" s="8">
        <v>46</v>
      </c>
      <c r="B60" s="15"/>
      <c r="C60" s="15"/>
      <c r="D60" s="8"/>
      <c r="E60" s="48" t="e">
        <f>VLOOKUP(D60,組別!$E$2:$F$20,2,FALSE)</f>
        <v>#N/A</v>
      </c>
      <c r="F60" s="23" t="s">
        <v>63</v>
      </c>
      <c r="G60" s="8"/>
      <c r="H60" s="19">
        <f t="shared" si="0"/>
        <v>0</v>
      </c>
      <c r="I60" s="11"/>
    </row>
    <row r="61" spans="1:9" s="5" customFormat="1" ht="22.5" customHeight="1">
      <c r="A61" s="8">
        <v>47</v>
      </c>
      <c r="B61" s="15"/>
      <c r="C61" s="15"/>
      <c r="D61" s="8"/>
      <c r="E61" s="48" t="e">
        <f>VLOOKUP(D61,組別!$E$2:$F$20,2,FALSE)</f>
        <v>#N/A</v>
      </c>
      <c r="F61" s="23" t="s">
        <v>63</v>
      </c>
      <c r="G61" s="8"/>
      <c r="H61" s="19">
        <f t="shared" si="0"/>
        <v>0</v>
      </c>
      <c r="I61" s="11"/>
    </row>
    <row r="62" spans="1:9" s="5" customFormat="1" ht="22.5" customHeight="1">
      <c r="A62" s="8">
        <v>48</v>
      </c>
      <c r="B62" s="15"/>
      <c r="C62" s="15"/>
      <c r="D62" s="8"/>
      <c r="E62" s="48" t="e">
        <f>VLOOKUP(D62,組別!$E$2:$F$20,2,FALSE)</f>
        <v>#N/A</v>
      </c>
      <c r="F62" s="23" t="s">
        <v>63</v>
      </c>
      <c r="G62" s="8"/>
      <c r="H62" s="19">
        <f t="shared" si="0"/>
        <v>0</v>
      </c>
      <c r="I62" s="11"/>
    </row>
    <row r="63" spans="1:9" s="5" customFormat="1" ht="22.5" customHeight="1">
      <c r="A63" s="8">
        <v>49</v>
      </c>
      <c r="B63" s="15"/>
      <c r="C63" s="15"/>
      <c r="D63" s="8"/>
      <c r="E63" s="48" t="e">
        <f>VLOOKUP(D63,組別!$E$2:$F$20,2,FALSE)</f>
        <v>#N/A</v>
      </c>
      <c r="F63" s="23" t="s">
        <v>63</v>
      </c>
      <c r="G63" s="8"/>
      <c r="H63" s="19">
        <f t="shared" si="0"/>
        <v>0</v>
      </c>
      <c r="I63" s="11"/>
    </row>
    <row r="64" spans="1:9" s="5" customFormat="1" ht="22.5" customHeight="1">
      <c r="A64" s="8">
        <v>50</v>
      </c>
      <c r="B64" s="15"/>
      <c r="C64" s="15"/>
      <c r="D64" s="8"/>
      <c r="E64" s="48" t="e">
        <f>VLOOKUP(D64,組別!$E$2:$F$20,2,FALSE)</f>
        <v>#N/A</v>
      </c>
      <c r="F64" s="23" t="s">
        <v>63</v>
      </c>
      <c r="G64" s="8"/>
      <c r="H64" s="19">
        <f t="shared" si="0"/>
        <v>0</v>
      </c>
      <c r="I64" s="11"/>
    </row>
    <row r="65" spans="1:9" s="5" customFormat="1" ht="22.5" customHeight="1">
      <c r="A65" s="8">
        <v>51</v>
      </c>
      <c r="B65" s="15"/>
      <c r="C65" s="15"/>
      <c r="D65" s="8"/>
      <c r="E65" s="48" t="e">
        <f>VLOOKUP(D65,組別!$E$2:$F$20,2,FALSE)</f>
        <v>#N/A</v>
      </c>
      <c r="F65" s="23" t="s">
        <v>63</v>
      </c>
      <c r="G65" s="8"/>
      <c r="H65" s="19">
        <f t="shared" si="0"/>
        <v>0</v>
      </c>
      <c r="I65" s="11"/>
    </row>
    <row r="66" spans="1:9" s="5" customFormat="1" ht="22.5" customHeight="1">
      <c r="A66" s="8">
        <v>52</v>
      </c>
      <c r="B66" s="15"/>
      <c r="C66" s="15"/>
      <c r="D66" s="8"/>
      <c r="E66" s="48" t="e">
        <f>VLOOKUP(D66,組別!$E$2:$F$20,2,FALSE)</f>
        <v>#N/A</v>
      </c>
      <c r="F66" s="23" t="s">
        <v>63</v>
      </c>
      <c r="G66" s="8"/>
      <c r="H66" s="19">
        <f t="shared" si="0"/>
        <v>0</v>
      </c>
      <c r="I66" s="11"/>
    </row>
    <row r="67" spans="1:9" s="5" customFormat="1" ht="22.5" customHeight="1">
      <c r="A67" s="8">
        <v>53</v>
      </c>
      <c r="B67" s="15"/>
      <c r="C67" s="15"/>
      <c r="D67" s="8"/>
      <c r="E67" s="48" t="e">
        <f>VLOOKUP(D67,組別!$E$2:$F$20,2,FALSE)</f>
        <v>#N/A</v>
      </c>
      <c r="F67" s="23" t="s">
        <v>63</v>
      </c>
      <c r="G67" s="8"/>
      <c r="H67" s="19">
        <f t="shared" si="0"/>
        <v>0</v>
      </c>
      <c r="I67" s="11"/>
    </row>
    <row r="68" spans="1:9" s="5" customFormat="1" ht="22.5" customHeight="1">
      <c r="A68" s="8">
        <v>54</v>
      </c>
      <c r="B68" s="15"/>
      <c r="C68" s="15"/>
      <c r="D68" s="8"/>
      <c r="E68" s="48" t="e">
        <f>VLOOKUP(D68,組別!$E$2:$F$20,2,FALSE)</f>
        <v>#N/A</v>
      </c>
      <c r="F68" s="23" t="s">
        <v>63</v>
      </c>
      <c r="G68" s="8"/>
      <c r="H68" s="19">
        <f t="shared" si="0"/>
        <v>0</v>
      </c>
      <c r="I68" s="11"/>
    </row>
    <row r="69" spans="1:9" s="5" customFormat="1" ht="22.5" customHeight="1">
      <c r="A69" s="8">
        <v>55</v>
      </c>
      <c r="B69" s="15"/>
      <c r="C69" s="15"/>
      <c r="D69" s="8"/>
      <c r="E69" s="48" t="e">
        <f>VLOOKUP(D69,組別!$E$2:$F$20,2,FALSE)</f>
        <v>#N/A</v>
      </c>
      <c r="F69" s="23" t="s">
        <v>63</v>
      </c>
      <c r="G69" s="8"/>
      <c r="H69" s="19">
        <f t="shared" si="0"/>
        <v>0</v>
      </c>
      <c r="I69" s="11"/>
    </row>
    <row r="70" spans="1:9" s="5" customFormat="1" ht="22.5" customHeight="1">
      <c r="A70" s="8">
        <v>56</v>
      </c>
      <c r="B70" s="15"/>
      <c r="C70" s="15"/>
      <c r="D70" s="8"/>
      <c r="E70" s="48" t="e">
        <f>VLOOKUP(D70,組別!$E$2:$F$20,2,FALSE)</f>
        <v>#N/A</v>
      </c>
      <c r="F70" s="23" t="s">
        <v>63</v>
      </c>
      <c r="G70" s="8"/>
      <c r="H70" s="19">
        <f t="shared" si="0"/>
        <v>0</v>
      </c>
      <c r="I70" s="11"/>
    </row>
    <row r="71" spans="1:9" s="5" customFormat="1" ht="22.5" customHeight="1">
      <c r="A71" s="8">
        <v>57</v>
      </c>
      <c r="B71" s="15"/>
      <c r="C71" s="15"/>
      <c r="D71" s="8"/>
      <c r="E71" s="48" t="e">
        <f>VLOOKUP(D71,組別!$E$2:$F$20,2,FALSE)</f>
        <v>#N/A</v>
      </c>
      <c r="F71" s="23" t="s">
        <v>63</v>
      </c>
      <c r="G71" s="8"/>
      <c r="H71" s="19">
        <f t="shared" si="0"/>
        <v>0</v>
      </c>
      <c r="I71" s="11"/>
    </row>
    <row r="72" spans="1:9" s="5" customFormat="1" ht="22.5" customHeight="1">
      <c r="A72" s="8">
        <v>58</v>
      </c>
      <c r="B72" s="15"/>
      <c r="C72" s="15"/>
      <c r="D72" s="8"/>
      <c r="E72" s="48" t="e">
        <f>VLOOKUP(D72,組別!$E$2:$F$20,2,FALSE)</f>
        <v>#N/A</v>
      </c>
      <c r="F72" s="23" t="s">
        <v>63</v>
      </c>
      <c r="G72" s="8"/>
      <c r="H72" s="19">
        <f t="shared" si="0"/>
        <v>0</v>
      </c>
      <c r="I72" s="11"/>
    </row>
    <row r="73" spans="1:9" s="5" customFormat="1" ht="22.5" customHeight="1">
      <c r="A73" s="8">
        <v>59</v>
      </c>
      <c r="B73" s="15"/>
      <c r="C73" s="15"/>
      <c r="D73" s="8"/>
      <c r="E73" s="48" t="e">
        <f>VLOOKUP(D73,組別!$E$2:$F$20,2,FALSE)</f>
        <v>#N/A</v>
      </c>
      <c r="F73" s="23" t="s">
        <v>63</v>
      </c>
      <c r="G73" s="8"/>
      <c r="H73" s="19">
        <f t="shared" si="0"/>
        <v>0</v>
      </c>
      <c r="I73" s="11"/>
    </row>
    <row r="74" spans="1:9" s="5" customFormat="1" ht="22.5" customHeight="1">
      <c r="A74" s="8">
        <v>60</v>
      </c>
      <c r="B74" s="15"/>
      <c r="C74" s="15"/>
      <c r="D74" s="8"/>
      <c r="E74" s="48" t="e">
        <f>VLOOKUP(D74,組別!$E$2:$F$20,2,FALSE)</f>
        <v>#N/A</v>
      </c>
      <c r="F74" s="23" t="s">
        <v>63</v>
      </c>
      <c r="G74" s="8"/>
      <c r="H74" s="19">
        <f t="shared" si="0"/>
        <v>0</v>
      </c>
      <c r="I74" s="11"/>
    </row>
    <row r="75" spans="1:9" s="5" customFormat="1" ht="22.5" customHeight="1">
      <c r="A75" s="8">
        <v>61</v>
      </c>
      <c r="B75" s="15"/>
      <c r="C75" s="15"/>
      <c r="D75" s="8"/>
      <c r="E75" s="48" t="e">
        <f>VLOOKUP(D75,組別!$E$2:$F$20,2,FALSE)</f>
        <v>#N/A</v>
      </c>
      <c r="F75" s="23" t="s">
        <v>63</v>
      </c>
      <c r="G75" s="8"/>
      <c r="H75" s="19">
        <f t="shared" si="0"/>
        <v>0</v>
      </c>
      <c r="I75" s="11"/>
    </row>
    <row r="76" spans="1:9" s="5" customFormat="1" ht="22.5" customHeight="1">
      <c r="A76" s="8">
        <v>62</v>
      </c>
      <c r="B76" s="15"/>
      <c r="C76" s="15"/>
      <c r="D76" s="8"/>
      <c r="E76" s="48" t="e">
        <f>VLOOKUP(D76,組別!$E$2:$F$20,2,FALSE)</f>
        <v>#N/A</v>
      </c>
      <c r="F76" s="23" t="s">
        <v>63</v>
      </c>
      <c r="G76" s="8"/>
      <c r="H76" s="19">
        <f t="shared" si="0"/>
        <v>0</v>
      </c>
      <c r="I76" s="11"/>
    </row>
    <row r="77" spans="1:9" s="5" customFormat="1" ht="22.5" customHeight="1">
      <c r="A77" s="8">
        <v>63</v>
      </c>
      <c r="B77" s="15"/>
      <c r="C77" s="15"/>
      <c r="D77" s="8"/>
      <c r="E77" s="48" t="e">
        <f>VLOOKUP(D77,組別!$E$2:$F$20,2,FALSE)</f>
        <v>#N/A</v>
      </c>
      <c r="F77" s="23" t="s">
        <v>63</v>
      </c>
      <c r="G77" s="8"/>
      <c r="H77" s="19">
        <f t="shared" si="0"/>
        <v>0</v>
      </c>
      <c r="I77" s="11"/>
    </row>
    <row r="78" spans="1:9" s="5" customFormat="1" ht="22.5" customHeight="1">
      <c r="A78" s="8">
        <v>64</v>
      </c>
      <c r="B78" s="15"/>
      <c r="C78" s="15"/>
      <c r="D78" s="8"/>
      <c r="E78" s="48" t="e">
        <f>VLOOKUP(D78,組別!$E$2:$F$20,2,FALSE)</f>
        <v>#N/A</v>
      </c>
      <c r="F78" s="23" t="s">
        <v>63</v>
      </c>
      <c r="G78" s="8"/>
      <c r="H78" s="19">
        <f t="shared" si="0"/>
        <v>0</v>
      </c>
      <c r="I78" s="11"/>
    </row>
    <row r="79" spans="1:9" s="5" customFormat="1" ht="22.5" customHeight="1">
      <c r="A79" s="8">
        <v>65</v>
      </c>
      <c r="B79" s="15"/>
      <c r="C79" s="15"/>
      <c r="D79" s="8"/>
      <c r="E79" s="48" t="e">
        <f>VLOOKUP(D79,組別!$E$2:$F$20,2,FALSE)</f>
        <v>#N/A</v>
      </c>
      <c r="F79" s="23" t="s">
        <v>63</v>
      </c>
      <c r="G79" s="8"/>
      <c r="H79" s="19">
        <f t="shared" si="0"/>
        <v>0</v>
      </c>
      <c r="I79" s="11"/>
    </row>
    <row r="80" spans="1:9" s="5" customFormat="1" ht="22.5" customHeight="1">
      <c r="A80" s="8">
        <v>66</v>
      </c>
      <c r="B80" s="15"/>
      <c r="C80" s="15"/>
      <c r="D80" s="8"/>
      <c r="E80" s="48" t="e">
        <f>VLOOKUP(D80,組別!$E$2:$F$20,2,FALSE)</f>
        <v>#N/A</v>
      </c>
      <c r="F80" s="23" t="s">
        <v>63</v>
      </c>
      <c r="G80" s="8"/>
      <c r="H80" s="19">
        <f t="shared" si="0"/>
        <v>0</v>
      </c>
      <c r="I80" s="11"/>
    </row>
    <row r="81" spans="1:9" ht="22.5" customHeight="1">
      <c r="A81" s="8">
        <v>67</v>
      </c>
      <c r="B81" s="15"/>
      <c r="C81" s="15"/>
      <c r="D81" s="8"/>
      <c r="E81" s="48" t="e">
        <f>VLOOKUP(D81,組別!$E$2:$F$20,2,FALSE)</f>
        <v>#N/A</v>
      </c>
      <c r="F81" s="23" t="s">
        <v>63</v>
      </c>
      <c r="G81" s="8"/>
      <c r="H81" s="19">
        <f t="shared" ref="H81:H113" si="1" xml:space="preserve"> (G81*120)</f>
        <v>0</v>
      </c>
      <c r="I81" s="11"/>
    </row>
    <row r="82" spans="1:9" ht="22.5" customHeight="1">
      <c r="A82" s="8">
        <v>68</v>
      </c>
      <c r="B82" s="15"/>
      <c r="C82" s="15"/>
      <c r="D82" s="8"/>
      <c r="E82" s="48" t="e">
        <f>VLOOKUP(D82,組別!$E$2:$F$20,2,FALSE)</f>
        <v>#N/A</v>
      </c>
      <c r="F82" s="23" t="s">
        <v>63</v>
      </c>
      <c r="G82" s="8"/>
      <c r="H82" s="19">
        <f t="shared" si="1"/>
        <v>0</v>
      </c>
      <c r="I82" s="11"/>
    </row>
    <row r="83" spans="1:9" ht="22.5" customHeight="1">
      <c r="A83" s="8">
        <v>69</v>
      </c>
      <c r="B83" s="15"/>
      <c r="C83" s="15"/>
      <c r="D83" s="8"/>
      <c r="E83" s="48" t="e">
        <f>VLOOKUP(D83,組別!$E$2:$F$20,2,FALSE)</f>
        <v>#N/A</v>
      </c>
      <c r="F83" s="23" t="s">
        <v>63</v>
      </c>
      <c r="G83" s="8"/>
      <c r="H83" s="19">
        <f t="shared" si="1"/>
        <v>0</v>
      </c>
      <c r="I83" s="11"/>
    </row>
    <row r="84" spans="1:9" ht="22.5" customHeight="1">
      <c r="A84" s="8">
        <v>70</v>
      </c>
      <c r="B84" s="15"/>
      <c r="C84" s="15"/>
      <c r="D84" s="8"/>
      <c r="E84" s="48" t="e">
        <f>VLOOKUP(D84,組別!$E$2:$F$20,2,FALSE)</f>
        <v>#N/A</v>
      </c>
      <c r="F84" s="23" t="s">
        <v>63</v>
      </c>
      <c r="G84" s="8"/>
      <c r="H84" s="19">
        <f t="shared" si="1"/>
        <v>0</v>
      </c>
      <c r="I84" s="11"/>
    </row>
    <row r="85" spans="1:9" ht="22.5" customHeight="1">
      <c r="A85" s="8">
        <v>71</v>
      </c>
      <c r="B85" s="15"/>
      <c r="C85" s="15"/>
      <c r="D85" s="8"/>
      <c r="E85" s="48" t="e">
        <f>VLOOKUP(D85,組別!$E$2:$F$20,2,FALSE)</f>
        <v>#N/A</v>
      </c>
      <c r="F85" s="23" t="s">
        <v>63</v>
      </c>
      <c r="G85" s="8"/>
      <c r="H85" s="19">
        <f t="shared" si="1"/>
        <v>0</v>
      </c>
      <c r="I85" s="11"/>
    </row>
    <row r="86" spans="1:9" ht="22.5" customHeight="1">
      <c r="A86" s="8">
        <v>72</v>
      </c>
      <c r="B86" s="15"/>
      <c r="C86" s="15"/>
      <c r="D86" s="8"/>
      <c r="E86" s="48" t="e">
        <f>VLOOKUP(D86,組別!$E$2:$F$20,2,FALSE)</f>
        <v>#N/A</v>
      </c>
      <c r="F86" s="23" t="s">
        <v>63</v>
      </c>
      <c r="G86" s="8"/>
      <c r="H86" s="19">
        <f t="shared" si="1"/>
        <v>0</v>
      </c>
      <c r="I86" s="11"/>
    </row>
    <row r="87" spans="1:9" ht="22.5" customHeight="1">
      <c r="A87" s="8">
        <v>73</v>
      </c>
      <c r="B87" s="15"/>
      <c r="C87" s="15"/>
      <c r="D87" s="8"/>
      <c r="E87" s="48" t="e">
        <f>VLOOKUP(D87,組別!$E$2:$F$20,2,FALSE)</f>
        <v>#N/A</v>
      </c>
      <c r="F87" s="23" t="s">
        <v>63</v>
      </c>
      <c r="G87" s="8"/>
      <c r="H87" s="19">
        <f t="shared" si="1"/>
        <v>0</v>
      </c>
      <c r="I87" s="11"/>
    </row>
    <row r="88" spans="1:9" ht="22.5" customHeight="1">
      <c r="A88" s="8">
        <v>74</v>
      </c>
      <c r="B88" s="15"/>
      <c r="C88" s="15"/>
      <c r="D88" s="8"/>
      <c r="E88" s="48" t="e">
        <f>VLOOKUP(D88,組別!$E$2:$F$20,2,FALSE)</f>
        <v>#N/A</v>
      </c>
      <c r="F88" s="23" t="s">
        <v>63</v>
      </c>
      <c r="G88" s="8"/>
      <c r="H88" s="19">
        <f t="shared" si="1"/>
        <v>0</v>
      </c>
      <c r="I88" s="11"/>
    </row>
    <row r="89" spans="1:9" ht="22.5" customHeight="1">
      <c r="A89" s="8">
        <v>75</v>
      </c>
      <c r="B89" s="15"/>
      <c r="C89" s="15"/>
      <c r="D89" s="8"/>
      <c r="E89" s="48" t="e">
        <f>VLOOKUP(D89,組別!$E$2:$F$20,2,FALSE)</f>
        <v>#N/A</v>
      </c>
      <c r="F89" s="23" t="s">
        <v>63</v>
      </c>
      <c r="G89" s="8"/>
      <c r="H89" s="19">
        <f t="shared" si="1"/>
        <v>0</v>
      </c>
      <c r="I89" s="11"/>
    </row>
    <row r="90" spans="1:9" ht="22.5" customHeight="1">
      <c r="A90" s="8">
        <v>76</v>
      </c>
      <c r="B90" s="15"/>
      <c r="C90" s="15"/>
      <c r="D90" s="8"/>
      <c r="E90" s="48" t="e">
        <f>VLOOKUP(D90,組別!$E$2:$F$20,2,FALSE)</f>
        <v>#N/A</v>
      </c>
      <c r="F90" s="23" t="s">
        <v>63</v>
      </c>
      <c r="G90" s="8"/>
      <c r="H90" s="19">
        <f t="shared" si="1"/>
        <v>0</v>
      </c>
      <c r="I90" s="11"/>
    </row>
    <row r="91" spans="1:9" ht="22.5" customHeight="1">
      <c r="A91" s="8">
        <v>77</v>
      </c>
      <c r="B91" s="15"/>
      <c r="C91" s="15"/>
      <c r="D91" s="8"/>
      <c r="E91" s="48" t="e">
        <f>VLOOKUP(D91,組別!$E$2:$F$20,2,FALSE)</f>
        <v>#N/A</v>
      </c>
      <c r="F91" s="23" t="s">
        <v>63</v>
      </c>
      <c r="G91" s="8"/>
      <c r="H91" s="19">
        <f t="shared" si="1"/>
        <v>0</v>
      </c>
      <c r="I91" s="11"/>
    </row>
    <row r="92" spans="1:9" ht="22.5" customHeight="1">
      <c r="A92" s="8">
        <v>78</v>
      </c>
      <c r="B92" s="15"/>
      <c r="C92" s="15"/>
      <c r="D92" s="8"/>
      <c r="E92" s="48" t="e">
        <f>VLOOKUP(D92,組別!$E$2:$F$20,2,FALSE)</f>
        <v>#N/A</v>
      </c>
      <c r="F92" s="23" t="s">
        <v>63</v>
      </c>
      <c r="G92" s="8"/>
      <c r="H92" s="19">
        <f t="shared" si="1"/>
        <v>0</v>
      </c>
      <c r="I92" s="11"/>
    </row>
    <row r="93" spans="1:9" ht="22.5" customHeight="1">
      <c r="A93" s="8">
        <v>79</v>
      </c>
      <c r="B93" s="15"/>
      <c r="C93" s="15"/>
      <c r="D93" s="8"/>
      <c r="E93" s="48" t="e">
        <f>VLOOKUP(D93,組別!$E$2:$F$20,2,FALSE)</f>
        <v>#N/A</v>
      </c>
      <c r="F93" s="23" t="s">
        <v>63</v>
      </c>
      <c r="G93" s="8"/>
      <c r="H93" s="19">
        <f t="shared" si="1"/>
        <v>0</v>
      </c>
      <c r="I93" s="11"/>
    </row>
    <row r="94" spans="1:9" ht="22.5" customHeight="1">
      <c r="A94" s="8">
        <v>80</v>
      </c>
      <c r="B94" s="15"/>
      <c r="C94" s="15"/>
      <c r="D94" s="8"/>
      <c r="E94" s="48" t="e">
        <f>VLOOKUP(D94,組別!$E$2:$F$20,2,FALSE)</f>
        <v>#N/A</v>
      </c>
      <c r="F94" s="23" t="s">
        <v>63</v>
      </c>
      <c r="G94" s="8"/>
      <c r="H94" s="19">
        <f t="shared" si="1"/>
        <v>0</v>
      </c>
      <c r="I94" s="11"/>
    </row>
    <row r="95" spans="1:9" ht="22.5" customHeight="1">
      <c r="A95" s="8">
        <v>81</v>
      </c>
      <c r="B95" s="15"/>
      <c r="C95" s="15"/>
      <c r="D95" s="8"/>
      <c r="E95" s="48" t="e">
        <f>VLOOKUP(D95,組別!$E$2:$F$20,2,FALSE)</f>
        <v>#N/A</v>
      </c>
      <c r="F95" s="23" t="s">
        <v>63</v>
      </c>
      <c r="G95" s="8"/>
      <c r="H95" s="19">
        <f t="shared" si="1"/>
        <v>0</v>
      </c>
      <c r="I95" s="11"/>
    </row>
    <row r="96" spans="1:9" ht="22.5" customHeight="1">
      <c r="A96" s="8">
        <v>82</v>
      </c>
      <c r="B96" s="15"/>
      <c r="C96" s="15"/>
      <c r="D96" s="8"/>
      <c r="E96" s="48" t="e">
        <f>VLOOKUP(D96,組別!$E$2:$F$20,2,FALSE)</f>
        <v>#N/A</v>
      </c>
      <c r="F96" s="23" t="s">
        <v>63</v>
      </c>
      <c r="G96" s="8"/>
      <c r="H96" s="19">
        <f t="shared" si="1"/>
        <v>0</v>
      </c>
      <c r="I96" s="11"/>
    </row>
    <row r="97" spans="1:9" ht="22.5" customHeight="1">
      <c r="A97" s="8">
        <v>83</v>
      </c>
      <c r="B97" s="15"/>
      <c r="C97" s="15"/>
      <c r="D97" s="8"/>
      <c r="E97" s="48" t="e">
        <f>VLOOKUP(D97,組別!$E$2:$F$20,2,FALSE)</f>
        <v>#N/A</v>
      </c>
      <c r="F97" s="23" t="s">
        <v>63</v>
      </c>
      <c r="G97" s="8"/>
      <c r="H97" s="19">
        <f t="shared" si="1"/>
        <v>0</v>
      </c>
      <c r="I97" s="11"/>
    </row>
    <row r="98" spans="1:9" ht="22.5" customHeight="1">
      <c r="A98" s="8">
        <v>84</v>
      </c>
      <c r="B98" s="15"/>
      <c r="C98" s="15"/>
      <c r="D98" s="8"/>
      <c r="E98" s="48" t="e">
        <f>VLOOKUP(D98,組別!$E$2:$F$20,2,FALSE)</f>
        <v>#N/A</v>
      </c>
      <c r="F98" s="23" t="s">
        <v>63</v>
      </c>
      <c r="G98" s="8"/>
      <c r="H98" s="19">
        <f t="shared" si="1"/>
        <v>0</v>
      </c>
      <c r="I98" s="11"/>
    </row>
    <row r="99" spans="1:9" ht="22.5" customHeight="1">
      <c r="A99" s="8">
        <v>85</v>
      </c>
      <c r="B99" s="15"/>
      <c r="C99" s="15"/>
      <c r="D99" s="8"/>
      <c r="E99" s="48" t="e">
        <f>VLOOKUP(D99,組別!$E$2:$F$20,2,FALSE)</f>
        <v>#N/A</v>
      </c>
      <c r="F99" s="23" t="s">
        <v>63</v>
      </c>
      <c r="G99" s="8"/>
      <c r="H99" s="19">
        <f t="shared" si="1"/>
        <v>0</v>
      </c>
      <c r="I99" s="11"/>
    </row>
    <row r="100" spans="1:9" ht="22.5" customHeight="1">
      <c r="A100" s="8">
        <v>86</v>
      </c>
      <c r="B100" s="15"/>
      <c r="C100" s="15"/>
      <c r="D100" s="8"/>
      <c r="E100" s="48" t="e">
        <f>VLOOKUP(D100,組別!$E$2:$F$20,2,FALSE)</f>
        <v>#N/A</v>
      </c>
      <c r="F100" s="23" t="s">
        <v>63</v>
      </c>
      <c r="G100" s="8"/>
      <c r="H100" s="19">
        <f t="shared" si="1"/>
        <v>0</v>
      </c>
      <c r="I100" s="11"/>
    </row>
    <row r="101" spans="1:9" ht="22.5" customHeight="1">
      <c r="A101" s="8">
        <v>87</v>
      </c>
      <c r="B101" s="15"/>
      <c r="C101" s="15"/>
      <c r="D101" s="8"/>
      <c r="E101" s="48" t="e">
        <f>VLOOKUP(D101,組別!$E$2:$F$20,2,FALSE)</f>
        <v>#N/A</v>
      </c>
      <c r="F101" s="23" t="s">
        <v>63</v>
      </c>
      <c r="G101" s="8"/>
      <c r="H101" s="19">
        <f t="shared" si="1"/>
        <v>0</v>
      </c>
      <c r="I101" s="11"/>
    </row>
    <row r="102" spans="1:9" ht="22.5" customHeight="1">
      <c r="A102" s="8">
        <v>88</v>
      </c>
      <c r="B102" s="15"/>
      <c r="C102" s="15"/>
      <c r="D102" s="8"/>
      <c r="E102" s="48" t="e">
        <f>VLOOKUP(D102,組別!$E$2:$F$20,2,FALSE)</f>
        <v>#N/A</v>
      </c>
      <c r="F102" s="23" t="s">
        <v>63</v>
      </c>
      <c r="G102" s="8"/>
      <c r="H102" s="19">
        <f t="shared" si="1"/>
        <v>0</v>
      </c>
      <c r="I102" s="11"/>
    </row>
    <row r="103" spans="1:9" ht="22.5" customHeight="1">
      <c r="A103" s="8">
        <v>89</v>
      </c>
      <c r="B103" s="15"/>
      <c r="C103" s="15"/>
      <c r="D103" s="8"/>
      <c r="E103" s="48" t="e">
        <f>VLOOKUP(D103,組別!$E$2:$F$20,2,FALSE)</f>
        <v>#N/A</v>
      </c>
      <c r="F103" s="23" t="s">
        <v>63</v>
      </c>
      <c r="G103" s="8"/>
      <c r="H103" s="19">
        <f t="shared" si="1"/>
        <v>0</v>
      </c>
      <c r="I103" s="11"/>
    </row>
    <row r="104" spans="1:9" ht="22.5" customHeight="1">
      <c r="A104" s="8">
        <v>90</v>
      </c>
      <c r="B104" s="15"/>
      <c r="C104" s="15"/>
      <c r="D104" s="8"/>
      <c r="E104" s="48" t="e">
        <f>VLOOKUP(D104,組別!$E$2:$F$20,2,FALSE)</f>
        <v>#N/A</v>
      </c>
      <c r="F104" s="23" t="s">
        <v>63</v>
      </c>
      <c r="G104" s="8"/>
      <c r="H104" s="19">
        <f t="shared" si="1"/>
        <v>0</v>
      </c>
      <c r="I104" s="11"/>
    </row>
    <row r="105" spans="1:9" ht="22.5" customHeight="1">
      <c r="A105" s="8">
        <v>91</v>
      </c>
      <c r="B105" s="15"/>
      <c r="C105" s="15"/>
      <c r="D105" s="8"/>
      <c r="E105" s="48" t="e">
        <f>VLOOKUP(D105,組別!$E$2:$F$20,2,FALSE)</f>
        <v>#N/A</v>
      </c>
      <c r="F105" s="23" t="s">
        <v>63</v>
      </c>
      <c r="G105" s="8"/>
      <c r="H105" s="19">
        <f t="shared" si="1"/>
        <v>0</v>
      </c>
      <c r="I105" s="11"/>
    </row>
    <row r="106" spans="1:9" ht="22.5" customHeight="1">
      <c r="A106" s="8">
        <v>92</v>
      </c>
      <c r="B106" s="15"/>
      <c r="C106" s="15"/>
      <c r="D106" s="8"/>
      <c r="E106" s="48" t="e">
        <f>VLOOKUP(D106,組別!$E$2:$F$20,2,FALSE)</f>
        <v>#N/A</v>
      </c>
      <c r="F106" s="23" t="s">
        <v>63</v>
      </c>
      <c r="G106" s="8"/>
      <c r="H106" s="19">
        <f t="shared" si="1"/>
        <v>0</v>
      </c>
      <c r="I106" s="11"/>
    </row>
    <row r="107" spans="1:9" ht="22.5" customHeight="1">
      <c r="A107" s="8">
        <v>93</v>
      </c>
      <c r="B107" s="15"/>
      <c r="C107" s="15"/>
      <c r="D107" s="8"/>
      <c r="E107" s="48" t="e">
        <f>VLOOKUP(D107,組別!$E$2:$F$20,2,FALSE)</f>
        <v>#N/A</v>
      </c>
      <c r="F107" s="23" t="s">
        <v>63</v>
      </c>
      <c r="G107" s="8"/>
      <c r="H107" s="19">
        <f t="shared" si="1"/>
        <v>0</v>
      </c>
      <c r="I107" s="11"/>
    </row>
    <row r="108" spans="1:9" ht="22.5" customHeight="1">
      <c r="A108" s="8">
        <v>94</v>
      </c>
      <c r="B108" s="15"/>
      <c r="C108" s="15"/>
      <c r="D108" s="8"/>
      <c r="E108" s="48" t="e">
        <f>VLOOKUP(D108,組別!$E$2:$F$20,2,FALSE)</f>
        <v>#N/A</v>
      </c>
      <c r="F108" s="23" t="s">
        <v>63</v>
      </c>
      <c r="G108" s="8"/>
      <c r="H108" s="19">
        <f t="shared" si="1"/>
        <v>0</v>
      </c>
      <c r="I108" s="11"/>
    </row>
    <row r="109" spans="1:9" ht="22.5" customHeight="1">
      <c r="A109" s="8">
        <v>95</v>
      </c>
      <c r="B109" s="15"/>
      <c r="C109" s="15"/>
      <c r="D109" s="8"/>
      <c r="E109" s="48" t="e">
        <f>VLOOKUP(D109,組別!$E$2:$F$20,2,FALSE)</f>
        <v>#N/A</v>
      </c>
      <c r="F109" s="23" t="s">
        <v>63</v>
      </c>
      <c r="G109" s="8"/>
      <c r="H109" s="19">
        <f t="shared" si="1"/>
        <v>0</v>
      </c>
      <c r="I109" s="11"/>
    </row>
    <row r="110" spans="1:9" ht="22.5" customHeight="1">
      <c r="A110" s="8">
        <v>96</v>
      </c>
      <c r="B110" s="15"/>
      <c r="C110" s="15"/>
      <c r="D110" s="8"/>
      <c r="E110" s="48" t="e">
        <f>VLOOKUP(D110,組別!$E$2:$F$20,2,FALSE)</f>
        <v>#N/A</v>
      </c>
      <c r="F110" s="23" t="s">
        <v>63</v>
      </c>
      <c r="G110" s="8"/>
      <c r="H110" s="19">
        <f t="shared" si="1"/>
        <v>0</v>
      </c>
      <c r="I110" s="11"/>
    </row>
    <row r="111" spans="1:9" ht="22.5" customHeight="1">
      <c r="A111" s="8">
        <v>97</v>
      </c>
      <c r="B111" s="15"/>
      <c r="C111" s="15"/>
      <c r="D111" s="8"/>
      <c r="E111" s="48" t="e">
        <f>VLOOKUP(D111,組別!$E$2:$F$20,2,FALSE)</f>
        <v>#N/A</v>
      </c>
      <c r="F111" s="23" t="s">
        <v>63</v>
      </c>
      <c r="G111" s="8"/>
      <c r="H111" s="19">
        <f t="shared" si="1"/>
        <v>0</v>
      </c>
      <c r="I111" s="11"/>
    </row>
    <row r="112" spans="1:9" ht="22.5" customHeight="1">
      <c r="A112" s="8">
        <v>98</v>
      </c>
      <c r="B112" s="15"/>
      <c r="C112" s="15"/>
      <c r="D112" s="8"/>
      <c r="E112" s="48" t="e">
        <f>VLOOKUP(D112,組別!$E$2:$F$20,2,FALSE)</f>
        <v>#N/A</v>
      </c>
      <c r="F112" s="23" t="s">
        <v>63</v>
      </c>
      <c r="G112" s="8"/>
      <c r="H112" s="19">
        <f t="shared" si="1"/>
        <v>0</v>
      </c>
      <c r="I112" s="11"/>
    </row>
    <row r="113" spans="1:9" ht="22.5" customHeight="1">
      <c r="A113" s="8">
        <v>99</v>
      </c>
      <c r="B113" s="15"/>
      <c r="C113" s="15"/>
      <c r="D113" s="8"/>
      <c r="E113" s="48" t="e">
        <f>VLOOKUP(D113,組別!$E$2:$F$20,2,FALSE)</f>
        <v>#N/A</v>
      </c>
      <c r="F113" s="23" t="s">
        <v>63</v>
      </c>
      <c r="G113" s="8"/>
      <c r="H113" s="19">
        <f t="shared" si="1"/>
        <v>0</v>
      </c>
      <c r="I113" s="11"/>
    </row>
    <row r="114" spans="1:9">
      <c r="B114" s="11"/>
      <c r="C114" s="11"/>
      <c r="D114" s="11"/>
      <c r="E114" s="11"/>
      <c r="F114" s="11"/>
      <c r="G114" s="11"/>
      <c r="H114" s="11"/>
      <c r="I114" s="11"/>
    </row>
    <row r="115" spans="1:9">
      <c r="B115" s="11"/>
      <c r="C115" s="11"/>
      <c r="D115" s="11"/>
      <c r="E115" s="11"/>
      <c r="F115" s="11"/>
      <c r="G115" s="11"/>
      <c r="H115" s="11"/>
      <c r="I115" s="11"/>
    </row>
    <row r="116" spans="1:9">
      <c r="B116" s="11"/>
      <c r="C116" s="11"/>
      <c r="D116" s="11"/>
      <c r="E116" s="11"/>
      <c r="F116" s="11"/>
      <c r="G116" s="11"/>
      <c r="H116" s="11"/>
      <c r="I116" s="11"/>
    </row>
    <row r="117" spans="1:9">
      <c r="B117" s="11"/>
      <c r="C117" s="11"/>
      <c r="D117" s="11"/>
      <c r="E117" s="11"/>
      <c r="F117" s="11"/>
      <c r="G117" s="11"/>
      <c r="H117" s="11"/>
      <c r="I117" s="11"/>
    </row>
    <row r="118" spans="1:9">
      <c r="B118" s="11"/>
      <c r="C118" s="11"/>
      <c r="D118" s="11"/>
      <c r="E118" s="11"/>
      <c r="F118" s="11"/>
      <c r="G118" s="11"/>
      <c r="H118" s="11"/>
      <c r="I118" s="11"/>
    </row>
    <row r="119" spans="1:9">
      <c r="B119" s="11"/>
      <c r="C119" s="11"/>
      <c r="D119" s="11"/>
      <c r="E119" s="11"/>
      <c r="F119" s="11"/>
      <c r="G119" s="11"/>
      <c r="H119" s="11"/>
      <c r="I119" s="11"/>
    </row>
    <row r="120" spans="1:9">
      <c r="B120" s="11"/>
      <c r="C120" s="11"/>
      <c r="D120" s="11"/>
      <c r="E120" s="11"/>
      <c r="F120" s="11"/>
      <c r="G120" s="11"/>
      <c r="H120" s="11"/>
      <c r="I120" s="11"/>
    </row>
    <row r="121" spans="1:9">
      <c r="B121" s="11"/>
      <c r="C121" s="11"/>
      <c r="D121" s="11"/>
      <c r="E121" s="11"/>
      <c r="F121" s="11"/>
      <c r="G121" s="11"/>
      <c r="H121" s="11"/>
      <c r="I121" s="11"/>
    </row>
    <row r="122" spans="1:9">
      <c r="B122" s="11"/>
      <c r="C122" s="11"/>
      <c r="D122" s="11"/>
      <c r="E122" s="11"/>
      <c r="F122" s="11"/>
      <c r="G122" s="11"/>
      <c r="H122" s="11"/>
      <c r="I122" s="11"/>
    </row>
    <row r="123" spans="1:9">
      <c r="B123" s="11"/>
      <c r="C123" s="11"/>
      <c r="D123" s="11"/>
      <c r="E123" s="11"/>
      <c r="F123" s="11"/>
      <c r="G123" s="11"/>
      <c r="H123" s="11"/>
      <c r="I123" s="11"/>
    </row>
    <row r="124" spans="1:9">
      <c r="B124" s="11"/>
      <c r="C124" s="11"/>
      <c r="D124" s="11"/>
      <c r="E124" s="11"/>
      <c r="F124" s="11"/>
      <c r="G124" s="11"/>
      <c r="H124" s="11"/>
      <c r="I124" s="11"/>
    </row>
    <row r="125" spans="1:9">
      <c r="B125" s="11"/>
      <c r="C125" s="11"/>
      <c r="D125" s="11"/>
      <c r="E125" s="11"/>
      <c r="F125" s="11"/>
      <c r="G125" s="11"/>
      <c r="H125" s="11"/>
      <c r="I125" s="11"/>
    </row>
    <row r="126" spans="1:9">
      <c r="B126" s="11"/>
      <c r="C126" s="11"/>
      <c r="D126" s="11"/>
      <c r="E126" s="11"/>
      <c r="F126" s="11"/>
      <c r="G126" s="11"/>
      <c r="H126" s="11"/>
      <c r="I126" s="11"/>
    </row>
    <row r="127" spans="1:9">
      <c r="B127" s="11"/>
      <c r="C127" s="11"/>
      <c r="D127" s="11"/>
      <c r="E127" s="11"/>
      <c r="F127" s="11"/>
      <c r="G127" s="11"/>
      <c r="H127" s="11"/>
      <c r="I127" s="11"/>
    </row>
    <row r="128" spans="1:9">
      <c r="B128" s="11"/>
      <c r="C128" s="11"/>
      <c r="D128" s="11"/>
      <c r="E128" s="11"/>
      <c r="F128" s="11"/>
      <c r="G128" s="11"/>
      <c r="H128" s="11"/>
      <c r="I128" s="11"/>
    </row>
    <row r="129" spans="2:9">
      <c r="B129" s="11"/>
      <c r="C129" s="11"/>
      <c r="D129" s="11"/>
      <c r="E129" s="11"/>
      <c r="F129" s="11"/>
      <c r="G129" s="11"/>
      <c r="H129" s="11"/>
      <c r="I129" s="11"/>
    </row>
    <row r="130" spans="2:9">
      <c r="B130" s="11"/>
      <c r="C130" s="11"/>
      <c r="D130" s="11"/>
      <c r="E130" s="11"/>
      <c r="F130" s="11"/>
      <c r="G130" s="11"/>
      <c r="H130" s="11"/>
      <c r="I130" s="11"/>
    </row>
    <row r="131" spans="2:9">
      <c r="B131" s="11"/>
      <c r="C131" s="11"/>
      <c r="D131" s="11"/>
      <c r="E131" s="11"/>
      <c r="F131" s="11"/>
      <c r="G131" s="11"/>
      <c r="H131" s="11"/>
      <c r="I131" s="11"/>
    </row>
  </sheetData>
  <protectedRanges>
    <protectedRange password="CF7A" sqref="C9:H9" name="範圍1"/>
  </protectedRanges>
  <mergeCells count="13">
    <mergeCell ref="D7:H7"/>
    <mergeCell ref="B7:C7"/>
    <mergeCell ref="B1:H1"/>
    <mergeCell ref="B2:H2"/>
    <mergeCell ref="F3:H3"/>
    <mergeCell ref="F4:H4"/>
    <mergeCell ref="D6:F6"/>
    <mergeCell ref="D5:F5"/>
    <mergeCell ref="B6:C6"/>
    <mergeCell ref="B3:C4"/>
    <mergeCell ref="D3:E3"/>
    <mergeCell ref="D4:E4"/>
    <mergeCell ref="B5:C5"/>
  </mergeCells>
  <phoneticPr fontId="1" type="noConversion"/>
  <conditionalFormatting sqref="D8">
    <cfRule type="containsText" dxfId="0" priority="1" operator="containsText" text="至少10名">
      <formula>NOT(ISERROR(SEARCH("至少10名",D8)))</formula>
    </cfRule>
  </conditionalFormatting>
  <pageMargins left="0.19685039370078741" right="0" top="0.39370078740157483" bottom="0.27559055118110237" header="0.27559055118110237" footer="0.15748031496062992"/>
  <pageSetup paperSize="9" scale="87" fitToHeight="0" orientation="landscape" verticalDpi="203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A1:A35"/>
  <sheetViews>
    <sheetView tabSelected="1" workbookViewId="0">
      <selection activeCell="A9" sqref="A9"/>
    </sheetView>
  </sheetViews>
  <sheetFormatPr defaultColWidth="9" defaultRowHeight="15.75"/>
  <cols>
    <col min="1" max="1" width="152.5" style="21" customWidth="1"/>
    <col min="2" max="16384" width="9" style="20"/>
  </cols>
  <sheetData>
    <row r="1" spans="1:1" ht="24.95" customHeight="1">
      <c r="A1" s="49" t="s">
        <v>68</v>
      </c>
    </row>
    <row r="3" spans="1:1">
      <c r="A3" s="39" t="s">
        <v>56</v>
      </c>
    </row>
    <row r="4" spans="1:1">
      <c r="A4" s="38" t="s">
        <v>57</v>
      </c>
    </row>
    <row r="6" spans="1:1">
      <c r="A6" s="35" t="s">
        <v>48</v>
      </c>
    </row>
    <row r="7" spans="1:1">
      <c r="A7" s="21" t="s">
        <v>93</v>
      </c>
    </row>
    <row r="8" spans="1:1">
      <c r="A8" s="21" t="s">
        <v>79</v>
      </c>
    </row>
    <row r="9" spans="1:1" ht="31.5">
      <c r="A9" s="37" t="s">
        <v>58</v>
      </c>
    </row>
    <row r="10" spans="1:1">
      <c r="A10" s="51" t="s">
        <v>78</v>
      </c>
    </row>
    <row r="12" spans="1:1">
      <c r="A12" s="35" t="s">
        <v>54</v>
      </c>
    </row>
    <row r="13" spans="1:1">
      <c r="A13" s="21" t="s">
        <v>41</v>
      </c>
    </row>
    <row r="14" spans="1:1" ht="173.25">
      <c r="A14" s="22" t="s">
        <v>70</v>
      </c>
    </row>
    <row r="16" spans="1:1">
      <c r="A16" s="35" t="s">
        <v>51</v>
      </c>
    </row>
    <row r="17" spans="1:1">
      <c r="A17" s="21" t="s">
        <v>80</v>
      </c>
    </row>
    <row r="19" spans="1:1">
      <c r="A19" s="35" t="s">
        <v>52</v>
      </c>
    </row>
    <row r="20" spans="1:1">
      <c r="A20" s="21" t="s">
        <v>81</v>
      </c>
    </row>
    <row r="21" spans="1:1">
      <c r="A21" s="52" t="s">
        <v>82</v>
      </c>
    </row>
    <row r="22" spans="1:1">
      <c r="A22" s="21" t="s">
        <v>83</v>
      </c>
    </row>
    <row r="23" spans="1:1" ht="15.75" customHeight="1">
      <c r="A23" s="21" t="s">
        <v>86</v>
      </c>
    </row>
    <row r="24" spans="1:1" ht="15.75" customHeight="1">
      <c r="A24" s="20" t="s">
        <v>84</v>
      </c>
    </row>
    <row r="25" spans="1:1">
      <c r="A25" s="21" t="s">
        <v>85</v>
      </c>
    </row>
    <row r="27" spans="1:1">
      <c r="A27" s="35" t="s">
        <v>53</v>
      </c>
    </row>
    <row r="28" spans="1:1" ht="31.5">
      <c r="A28" s="53" t="s">
        <v>87</v>
      </c>
    </row>
    <row r="29" spans="1:1">
      <c r="A29" s="54" t="s">
        <v>88</v>
      </c>
    </row>
    <row r="30" spans="1:1">
      <c r="A30" s="54" t="s">
        <v>89</v>
      </c>
    </row>
    <row r="31" spans="1:1">
      <c r="A31" s="54" t="s">
        <v>90</v>
      </c>
    </row>
    <row r="32" spans="1:1">
      <c r="A32" s="54" t="s">
        <v>91</v>
      </c>
    </row>
    <row r="33" spans="1:1">
      <c r="A33" s="26"/>
    </row>
    <row r="34" spans="1:1">
      <c r="A34" s="26"/>
    </row>
    <row r="35" spans="1:1">
      <c r="A35" s="36" t="s">
        <v>92</v>
      </c>
    </row>
  </sheetData>
  <phoneticPr fontId="1" type="noConversion"/>
  <hyperlinks>
    <hyperlink ref="A4" r:id="rId1" xr:uid="{498D6C9B-E06A-4860-A66C-6E84AD0746D5}"/>
  </hyperlinks>
  <pageMargins left="0.7" right="0.7" top="0.75" bottom="0.75" header="0.3" footer="0.3"/>
  <pageSetup paperSize="9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7"/>
  <sheetViews>
    <sheetView workbookViewId="0">
      <selection activeCell="F22" sqref="F22"/>
    </sheetView>
  </sheetViews>
  <sheetFormatPr defaultColWidth="8.875" defaultRowHeight="16.5"/>
  <cols>
    <col min="1" max="1" width="7.125" customWidth="1"/>
    <col min="2" max="2" width="11.125" customWidth="1"/>
    <col min="3" max="3" width="18.375" customWidth="1"/>
    <col min="4" max="4" width="18.125" customWidth="1"/>
    <col min="5" max="5" width="12.625" customWidth="1"/>
    <col min="6" max="6" width="17.5" customWidth="1"/>
  </cols>
  <sheetData>
    <row r="1" spans="1:6">
      <c r="A1" s="24" t="s">
        <v>1</v>
      </c>
      <c r="B1" s="5" t="s">
        <v>8</v>
      </c>
      <c r="C1" s="5" t="s">
        <v>9</v>
      </c>
      <c r="D1" s="24" t="s">
        <v>10</v>
      </c>
      <c r="E1" s="5" t="s">
        <v>15</v>
      </c>
      <c r="F1" s="24" t="s">
        <v>1</v>
      </c>
    </row>
    <row r="2" spans="1:6">
      <c r="A2" s="25"/>
      <c r="B2" s="5" t="s">
        <v>34</v>
      </c>
      <c r="C2" s="24" t="s">
        <v>12</v>
      </c>
      <c r="D2" s="24" t="s">
        <v>37</v>
      </c>
      <c r="E2" s="5" t="s">
        <v>11</v>
      </c>
      <c r="F2" s="25" t="s">
        <v>59</v>
      </c>
    </row>
    <row r="3" spans="1:6">
      <c r="A3" s="25"/>
      <c r="B3" s="5" t="s">
        <v>35</v>
      </c>
      <c r="C3" s="24" t="s">
        <v>13</v>
      </c>
      <c r="D3" s="24" t="s">
        <v>62</v>
      </c>
      <c r="E3" s="5" t="s">
        <v>6</v>
      </c>
      <c r="F3" s="25" t="s">
        <v>35</v>
      </c>
    </row>
    <row r="4" spans="1:6">
      <c r="A4" s="24"/>
      <c r="B4" s="5" t="s">
        <v>36</v>
      </c>
      <c r="C4" s="24" t="s">
        <v>14</v>
      </c>
      <c r="D4" s="24"/>
      <c r="E4" s="5" t="s">
        <v>17</v>
      </c>
      <c r="F4" s="25" t="s">
        <v>36</v>
      </c>
    </row>
    <row r="5" spans="1:6">
      <c r="A5" s="24"/>
      <c r="B5" s="24"/>
      <c r="C5" s="24"/>
      <c r="D5" s="24"/>
      <c r="E5" s="5" t="s">
        <v>21</v>
      </c>
      <c r="F5" s="24" t="s">
        <v>60</v>
      </c>
    </row>
    <row r="6" spans="1:6">
      <c r="A6" s="24"/>
      <c r="B6" s="24"/>
      <c r="C6" s="24"/>
      <c r="D6" s="24"/>
      <c r="E6" s="5" t="s">
        <v>22</v>
      </c>
      <c r="F6" s="24" t="s">
        <v>60</v>
      </c>
    </row>
    <row r="7" spans="1:6">
      <c r="A7" s="24"/>
      <c r="B7" s="24"/>
      <c r="C7" s="24"/>
      <c r="D7" s="24"/>
      <c r="E7" s="5" t="s">
        <v>23</v>
      </c>
      <c r="F7" s="24" t="s">
        <v>19</v>
      </c>
    </row>
    <row r="8" spans="1:6">
      <c r="A8" s="24"/>
      <c r="B8" s="24"/>
      <c r="C8" s="24"/>
      <c r="D8" s="24"/>
      <c r="E8" s="5" t="s">
        <v>24</v>
      </c>
      <c r="F8" s="24" t="s">
        <v>19</v>
      </c>
    </row>
    <row r="9" spans="1:6">
      <c r="A9" s="24"/>
      <c r="B9" s="24"/>
      <c r="C9" s="24"/>
      <c r="D9" s="24"/>
      <c r="E9" s="5" t="s">
        <v>25</v>
      </c>
      <c r="F9" s="24" t="s">
        <v>20</v>
      </c>
    </row>
    <row r="10" spans="1:6">
      <c r="A10" s="24"/>
      <c r="B10" s="24"/>
      <c r="C10" s="24"/>
      <c r="D10" s="24"/>
      <c r="E10" s="5" t="s">
        <v>26</v>
      </c>
      <c r="F10" s="24" t="s">
        <v>20</v>
      </c>
    </row>
    <row r="11" spans="1:6">
      <c r="A11" s="24"/>
      <c r="B11" s="24"/>
      <c r="C11" s="24"/>
      <c r="D11" s="24"/>
      <c r="E11" s="5" t="s">
        <v>29</v>
      </c>
      <c r="F11" s="24" t="s">
        <v>33</v>
      </c>
    </row>
    <row r="12" spans="1:6">
      <c r="A12" s="24"/>
      <c r="B12" s="24"/>
      <c r="C12" s="24"/>
      <c r="D12" s="24"/>
      <c r="E12" s="5" t="s">
        <v>30</v>
      </c>
      <c r="F12" s="24" t="s">
        <v>32</v>
      </c>
    </row>
    <row r="13" spans="1:6">
      <c r="A13" s="24"/>
      <c r="B13" s="24"/>
      <c r="C13" s="24"/>
      <c r="D13" s="24"/>
      <c r="E13" s="5" t="s">
        <v>31</v>
      </c>
      <c r="F13" s="24" t="s">
        <v>32</v>
      </c>
    </row>
    <row r="14" spans="1:6">
      <c r="E14" s="5" t="s">
        <v>39</v>
      </c>
      <c r="F14" s="24" t="s">
        <v>61</v>
      </c>
    </row>
    <row r="15" spans="1:6">
      <c r="E15" s="5" t="s">
        <v>40</v>
      </c>
      <c r="F15" s="24" t="s">
        <v>61</v>
      </c>
    </row>
    <row r="16" spans="1:6">
      <c r="E16" s="5" t="s">
        <v>55</v>
      </c>
      <c r="F16" s="24" t="s">
        <v>61</v>
      </c>
    </row>
    <row r="17" spans="5:6">
      <c r="E17" s="5"/>
      <c r="F17" s="24"/>
    </row>
  </sheetData>
  <phoneticPr fontId="1" type="noConversion"/>
  <pageMargins left="0.7" right="0.7" top="0.75" bottom="0.75" header="0.3" footer="0.3"/>
  <pageSetup paperSize="9"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450F3D24-6B3E-4B0C-8A4D-2E14AB0B58C0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具名範圍</vt:lpstr>
      </vt:variant>
      <vt:variant>
        <vt:i4>3</vt:i4>
      </vt:variant>
    </vt:vector>
  </HeadingPairs>
  <TitlesOfParts>
    <vt:vector size="6" baseType="lpstr">
      <vt:lpstr>參加者資料</vt:lpstr>
      <vt:lpstr>重要 - 團體報名章程</vt:lpstr>
      <vt:lpstr>組別</vt:lpstr>
      <vt:lpstr>'重要 - 團體報名章程'!_1._報名費用__團體替超過5位或以上小朋友報名_每份作品參賽費用為_140。_團體替2_4位小朋友報名_每份作品參賽費用為_150。_2._展覽費用__本屆所有作品均可自由報名參加2022年10_11月期間舉行的雙年畫展暨童夢嘉年華_展出上次_2021年下半年度比賽_及本次_2022年上半年度比賽_參賽作品__現時連同比賽報名可享超級早報名優惠_每份畫作參展費用__180__原價___250___超級早報名優惠截止日期為2022年4月14日__3._必須按此閱讀其他章程細則_按此__或在本檔案分頁中選</vt:lpstr>
      <vt:lpstr>參加者資料!Print_Area</vt:lpstr>
      <vt:lpstr>參加者資料!Print_Titles</vt:lpstr>
    </vt:vector>
  </TitlesOfParts>
  <Company>CMT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Jessica Au</cp:lastModifiedBy>
  <cp:lastPrinted>2019-02-01T03:42:21Z</cp:lastPrinted>
  <dcterms:created xsi:type="dcterms:W3CDTF">2012-06-08T05:47:09Z</dcterms:created>
  <dcterms:modified xsi:type="dcterms:W3CDTF">2023-09-12T03:38:28Z</dcterms:modified>
</cp:coreProperties>
</file>